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140" activeTab="5"/>
  </bookViews>
  <sheets>
    <sheet name="Overview" sheetId="1" r:id="rId1"/>
    <sheet name="Parish Items" sheetId="2" r:id="rId2"/>
    <sheet name="Finger Posts" sheetId="3" r:id="rId3"/>
    <sheet name="Grit Bins" sheetId="4" r:id="rId4"/>
    <sheet name="Parish Office" sheetId="5" r:id="rId5"/>
    <sheet name="Parish Room" sheetId="6" r:id="rId6"/>
    <sheet name="Parish Huts Maintenance Schedul" sheetId="7" r:id="rId7"/>
  </sheets>
  <definedNames/>
  <calcPr fullCalcOnLoad="1"/>
</workbook>
</file>

<file path=xl/sharedStrings.xml><?xml version="1.0" encoding="utf-8"?>
<sst xmlns="http://schemas.openxmlformats.org/spreadsheetml/2006/main" count="582" uniqueCount="242">
  <si>
    <t>No.</t>
  </si>
  <si>
    <t>Description</t>
  </si>
  <si>
    <t>Location of Asset</t>
  </si>
  <si>
    <t>Timber bus shelter</t>
  </si>
  <si>
    <t>High Street opposite the Local Stores TN19 7ET</t>
  </si>
  <si>
    <t>Corner of Shrub Lane and Hornbeam</t>
  </si>
  <si>
    <t>Timber village sign</t>
  </si>
  <si>
    <t>Ceramic map</t>
  </si>
  <si>
    <t>High St, Burwash, Etchingham TN19 7EW</t>
  </si>
  <si>
    <t>Benches</t>
  </si>
  <si>
    <t>Notice Board</t>
  </si>
  <si>
    <t>Outside Parish Office</t>
  </si>
  <si>
    <t>War memorial</t>
  </si>
  <si>
    <t>National Grid Ref: TQ 67654 24754</t>
  </si>
  <si>
    <t>Hut</t>
  </si>
  <si>
    <t>The Bear Car Park, TN19</t>
  </si>
  <si>
    <t>Parish Office</t>
  </si>
  <si>
    <t>Parish Room</t>
  </si>
  <si>
    <t>CCTV Camera and hard drive</t>
  </si>
  <si>
    <t>Lenovo Tower 90BX/E50</t>
  </si>
  <si>
    <t>Set of Christmas Lights</t>
  </si>
  <si>
    <t>Parish Office when not up</t>
  </si>
  <si>
    <t>Flag Pole</t>
  </si>
  <si>
    <t>Hornbeam Meadow</t>
  </si>
  <si>
    <t>Hornbeam, Burwash, TN19</t>
  </si>
  <si>
    <t>Downs Meadow</t>
  </si>
  <si>
    <t>Downs Meadow, Burwash Common, TN19</t>
  </si>
  <si>
    <t>Fingerpost Sign</t>
  </si>
  <si>
    <t>Junction of School Hill and A265</t>
  </si>
  <si>
    <t>Junction of Shrub Lane and A265</t>
  </si>
  <si>
    <t>Junction of the bottom of school hill and Batemans Lane</t>
  </si>
  <si>
    <t>Junction of Stonegate Road and Spring Lane</t>
  </si>
  <si>
    <t>Junction of Fontridge Lane and Kings Hill Road</t>
  </si>
  <si>
    <t>Mini Radar Gun</t>
  </si>
  <si>
    <t>A3 HP Officejet Printer 7110</t>
  </si>
  <si>
    <t>On the triangle by Great Bines and  turning to Mayfield</t>
  </si>
  <si>
    <t>Risks Identified</t>
  </si>
  <si>
    <t>Rating</t>
  </si>
  <si>
    <t>Risk Mitigation</t>
  </si>
  <si>
    <t>Any bus shelter could become unsafe if hit or wood becomes rotten.</t>
  </si>
  <si>
    <t>LOW</t>
  </si>
  <si>
    <t>Items checked each year to ensure they are safe</t>
  </si>
  <si>
    <t>Fall down</t>
  </si>
  <si>
    <t>Items checked each year to ensure they are safe.</t>
  </si>
  <si>
    <t>High Street, Burwash</t>
  </si>
  <si>
    <t>None</t>
  </si>
  <si>
    <t>Huts are secure and have an alarm which is changed every 6 months.</t>
  </si>
  <si>
    <t>Checked before use.</t>
  </si>
  <si>
    <t>Top of Batemans Lane</t>
  </si>
  <si>
    <t>Junction Highfields and A265</t>
  </si>
  <si>
    <t xml:space="preserve">High Street </t>
  </si>
  <si>
    <t>Benches could become rotten and break when people sit on them if wooden.  Iron Benches need to ensure still stable.</t>
  </si>
  <si>
    <t xml:space="preserve">Fall down </t>
  </si>
  <si>
    <t>MED</t>
  </si>
  <si>
    <t>Condition of Asset</t>
  </si>
  <si>
    <t>Useful Life</t>
  </si>
  <si>
    <t>Custodian</t>
  </si>
  <si>
    <t>Date last physically vouched</t>
  </si>
  <si>
    <t>Notes</t>
  </si>
  <si>
    <t>Replacement Value</t>
  </si>
  <si>
    <t>Asset Register and Risk Assessment 2019-20</t>
  </si>
  <si>
    <t>CLX-6260FW</t>
  </si>
  <si>
    <t xml:space="preserve">Heavy item </t>
  </si>
  <si>
    <t>10 years</t>
  </si>
  <si>
    <t>Clerk</t>
  </si>
  <si>
    <t>Office Chairs</t>
  </si>
  <si>
    <t>A1 A Frame</t>
  </si>
  <si>
    <t>HP Tower Serial no. CZC1118LCT
Product No. XP033EA#ABU</t>
  </si>
  <si>
    <t>HP keyboards and Mouses</t>
  </si>
  <si>
    <t>HP Tower Serial no. CZC1102FV9
Product No. XP033EA#ABU</t>
  </si>
  <si>
    <t>HP Tower Serial no. CZC1102FSQ
Product No. XP033EA#ABU</t>
  </si>
  <si>
    <t>ACER Screen model No. KG221Q
Serial No. MMT8VEE00172905DADA4201</t>
  </si>
  <si>
    <t>HP Screen S2031a
Serial No.3CQ1022MHW</t>
  </si>
  <si>
    <t>HP Screen S2031a
Serial No.3CQ1022M37</t>
  </si>
  <si>
    <t>HP Screen S2031a
Serial No.3CQ102N1X3</t>
  </si>
  <si>
    <t>Samsung Screen 
Model: LE26B450C4W
Serial No. 85813HRZ100986T</t>
  </si>
  <si>
    <t>Henry Hoover</t>
  </si>
  <si>
    <t>A3 and A4 laminator Office Dept AT-100A3
Serial No. 03062</t>
  </si>
  <si>
    <t>HP Laptop Windows 8
Serial No. 5CB4122WJB</t>
  </si>
  <si>
    <t>Fujitsu Screen
Serial No. YV2Q005822</t>
  </si>
  <si>
    <t>Packard Bell Tower
Serial No. 045020720436</t>
  </si>
  <si>
    <t>Table top display stand</t>
  </si>
  <si>
    <t>Paper Shredder</t>
  </si>
  <si>
    <t>Shrub Lane junction A265</t>
  </si>
  <si>
    <t>Spring Lane 50m down from A265</t>
  </si>
  <si>
    <t>Spring Lane near Elphicks TN19 7HU</t>
  </si>
  <si>
    <t>Spring Lane opposite Halton Cottages</t>
  </si>
  <si>
    <t>Spring Lane NW South Lodge Bend</t>
  </si>
  <si>
    <t>Spring Lane 400m south of C214 junction</t>
  </si>
  <si>
    <t>Waterloo Lane and Bines Lane Junction</t>
  </si>
  <si>
    <t xml:space="preserve">Vicarage Road junction Vicarage Lane </t>
  </si>
  <si>
    <t>Vicarage Road junction of A265 Heathfield end</t>
  </si>
  <si>
    <t>Willingford Lane adjacent to Mousehole Farm</t>
  </si>
  <si>
    <t>Willingford Lane 100m south of Hegde Nest</t>
  </si>
  <si>
    <t>Willingford Lane and Forge Farm</t>
  </si>
  <si>
    <t xml:space="preserve">Kings Hill and junction Fontridge Lane </t>
  </si>
  <si>
    <t>Kings Hill opposite Kings Hill Cottage</t>
  </si>
  <si>
    <t>Kings Hill opposite Kemland Cottage</t>
  </si>
  <si>
    <t>Kings Hill near Parkwood</t>
  </si>
  <si>
    <t>Top of School Hill</t>
  </si>
  <si>
    <t>Grit Bin</t>
  </si>
  <si>
    <t>No proper base and is in danger of slipping off of the bank</t>
  </si>
  <si>
    <t>Vicarage Road junction of A265 towards Burwash</t>
  </si>
  <si>
    <t>School Hill half way down on right hand side</t>
  </si>
  <si>
    <t>Pipe has been rolled over to cover up yellow</t>
  </si>
  <si>
    <t>Pipe has broken</t>
  </si>
  <si>
    <t>Get pipe replaced and painted</t>
  </si>
  <si>
    <t>POOR</t>
  </si>
  <si>
    <t>Grit Pipe</t>
  </si>
  <si>
    <t>Cut bin back into the bank</t>
  </si>
  <si>
    <t>GOOD</t>
  </si>
  <si>
    <t>A concrete base was laid in 2018 making the bin secure and sealed</t>
  </si>
  <si>
    <t>AVERAGE</t>
  </si>
  <si>
    <t>Lid is rather smashed should replace in 2 years</t>
  </si>
  <si>
    <t>Cost or 
Proxy Cost</t>
  </si>
  <si>
    <t>On Witherenden Hill opposite turning to Mayfield</t>
  </si>
  <si>
    <t>Fingerpost replaced Feb 2019 as rotten and dangerous</t>
  </si>
  <si>
    <t>Replace in ten years.  Repaint bi-annually to keep wood in good condition.</t>
  </si>
  <si>
    <t>Replace in 2020 as becoming rotten at the bottom</t>
  </si>
  <si>
    <t>Repaint Spring 2019</t>
  </si>
  <si>
    <t>EXCELLENT</t>
  </si>
  <si>
    <t>1 year</t>
  </si>
  <si>
    <t>Regular repainting will prolong the life of the fingerpost</t>
  </si>
  <si>
    <t>6 years</t>
  </si>
  <si>
    <t>The Clerk</t>
  </si>
  <si>
    <t>Items are checked each year to ensure they are safe but also are in positions were people are unlikely to walk near them.  A maintenance programme is in place to replace rotting or damaged posts carried out by the Handyperson.</t>
  </si>
  <si>
    <t>JANUARY</t>
  </si>
  <si>
    <t>FEBRUARY</t>
  </si>
  <si>
    <t>MARCH</t>
  </si>
  <si>
    <t>APRIL</t>
  </si>
  <si>
    <t>MAY</t>
  </si>
  <si>
    <t>JUNE</t>
  </si>
  <si>
    <t>JULY</t>
  </si>
  <si>
    <t>AUGUST</t>
  </si>
  <si>
    <t>SEPTEMBER</t>
  </si>
  <si>
    <t>OCTOBER</t>
  </si>
  <si>
    <t>NOVEMBER</t>
  </si>
  <si>
    <t>DECEMBER</t>
  </si>
  <si>
    <t>Asset Register updated</t>
  </si>
  <si>
    <t xml:space="preserve">Risk Assessment updated </t>
  </si>
  <si>
    <t>Outstanding Risk Assessment actions to be done</t>
  </si>
  <si>
    <t>Bi-Annually PAT Testing to take place
If required PC health check carried out</t>
  </si>
  <si>
    <t>Poor fencing
Dangerous trees
Overgrown areas</t>
  </si>
  <si>
    <t>Post unstable</t>
  </si>
  <si>
    <t xml:space="preserve">Sign has been taken down and </t>
  </si>
  <si>
    <t>An newly chosen contractor will do a check on the fencing and trees to bring back to Council.  Grass will be cut monthly during April - Sept</t>
  </si>
  <si>
    <t>REPLACING</t>
  </si>
  <si>
    <t>Item is checked annually and the tops edges are covered over.</t>
  </si>
  <si>
    <t>2/3 years</t>
  </si>
  <si>
    <t>Vicarage Lane at the junction of A265</t>
  </si>
  <si>
    <t>N/A</t>
  </si>
  <si>
    <t>Council are reviewing the huts post 2019 elections and will apply for a grant to revamp the outside and replace windows along with other needed works.</t>
  </si>
  <si>
    <t>Ceramic Poppy Bench</t>
  </si>
  <si>
    <t>On Strand Meadow</t>
  </si>
  <si>
    <t xml:space="preserve">Breaking of poppy tiles </t>
  </si>
  <si>
    <t>Even if the titles break they are secure and would just need replacing.  Bench commission Nov 2018</t>
  </si>
  <si>
    <t>Discussion to replace and remove.</t>
  </si>
  <si>
    <t>The Sign is currently down and will be replaced by May 2019.</t>
  </si>
  <si>
    <t>Kipling Statue</t>
  </si>
  <si>
    <t xml:space="preserve">Opposite Ham Lane on the High Street </t>
  </si>
  <si>
    <t>Bronze statue could be stolen</t>
  </si>
  <si>
    <t>The statue has been cemented in with an underground grid to keep it safe.  Each foot of the bench and Kipling has rods connecting to this grid.</t>
  </si>
  <si>
    <t>20+years</t>
  </si>
  <si>
    <t>Lights could become damaged/unsafe</t>
  </si>
  <si>
    <t>3 years</t>
  </si>
  <si>
    <t>Matthew Richmond</t>
  </si>
  <si>
    <t>Matthew stores the lights for the Parish Council in a locked facility</t>
  </si>
  <si>
    <t>Speedwatch Team Leader</t>
  </si>
  <si>
    <t>Gun is very small and checked.</t>
  </si>
  <si>
    <t>5 years</t>
  </si>
  <si>
    <t>Natalie Crabtree</t>
  </si>
  <si>
    <t>Council high vis jackets</t>
  </si>
  <si>
    <t>Jackets not used regularly and are cleaned and stored after each use</t>
  </si>
  <si>
    <t>Parish Items</t>
  </si>
  <si>
    <t>TOTAL</t>
  </si>
  <si>
    <t>War Memorial</t>
  </si>
  <si>
    <t>Fingerposts</t>
  </si>
  <si>
    <t>Grit Bins</t>
  </si>
  <si>
    <t>NB: a separate risk assessment is carried out for the parish huts.  This is just for the specific items in the huts.</t>
  </si>
  <si>
    <t>Heavy item</t>
  </si>
  <si>
    <t>Laminator can get very hot and cause burns</t>
  </si>
  <si>
    <t>Item is used as per guidelines.  No trailing items of clothing to go near the feeder end.  Office has a first aid kit for any minor burns.</t>
  </si>
  <si>
    <t>Stored securely</t>
  </si>
  <si>
    <t>No loose clothing to be worn when using.  Use to shed paper in batches rather than constantly on.</t>
  </si>
  <si>
    <t>Parish Office and Camera just outside</t>
  </si>
  <si>
    <t>Dangerous poles have been removed.</t>
  </si>
  <si>
    <t>poles removed remaining post is very secure.</t>
  </si>
  <si>
    <t>Total</t>
  </si>
  <si>
    <t xml:space="preserve">POOR </t>
  </si>
  <si>
    <t>5/10 years</t>
  </si>
  <si>
    <t>3/5 years</t>
  </si>
  <si>
    <t xml:space="preserve">Clerk's HP Laptop
Serial Number </t>
  </si>
  <si>
    <t>Damage as being used by a laptop and transporting</t>
  </si>
  <si>
    <t>Low spec laptop for basic use when Clerk laptop not needed</t>
  </si>
  <si>
    <t>0 years</t>
  </si>
  <si>
    <t>Equipment is out of date and needs replacing</t>
  </si>
  <si>
    <t>Dropped when used</t>
  </si>
  <si>
    <t>Projector to be carried in carrier at all times and only removed over a table to minimise dropping.</t>
  </si>
  <si>
    <t>Skidding on the laminate flooring</t>
  </si>
  <si>
    <t>Not on a proper office table</t>
  </si>
  <si>
    <t>Replace tables with computer tables.</t>
  </si>
  <si>
    <t>Heavy item which is moved via a sack barrow</t>
  </si>
  <si>
    <t>Leads can be a trip hazard</t>
  </si>
  <si>
    <t>Only used when IC is closed.</t>
  </si>
  <si>
    <t>Overall Total</t>
  </si>
  <si>
    <t>2/3years</t>
  </si>
  <si>
    <t>Some chairs could be replaced now but majority are in good condition</t>
  </si>
  <si>
    <t>Generally good working condition and could be used with the new towers.</t>
  </si>
  <si>
    <t>Bought in Feb 2019</t>
  </si>
  <si>
    <t>entered into new BT contract reduced monthly costs and received a new hub.</t>
  </si>
  <si>
    <t>Projector Optoma 16:10 Enhanced widescreen</t>
  </si>
  <si>
    <t>Not on a proper office desk.  Should be a on specific desks with encased wiring and suitable for the weight of computer/printers etc.</t>
  </si>
  <si>
    <t>Towers are out of date and require replacing.  Maybe cheaper to replace whole tower or get them upgraded.</t>
  </si>
  <si>
    <t>Printer HP Officejet
Serial No. TH69M5502C</t>
  </si>
  <si>
    <t>Printer has been installed at the back of the IC on a suitable tablet the side near the power point.  There is no need to move or lift the item.  If this ever arises the Clerk will be notified to organise for this to be done.</t>
  </si>
  <si>
    <t xml:space="preserve">Bought new in March 2019 to manage the IC output.  </t>
  </si>
  <si>
    <t>Organise for volunteers to have proper training on moving heavy items and usage of sack barrows. Buy straps for the sack barrow.</t>
  </si>
  <si>
    <t>BT Business Smart Hub 
Item Code: 088315</t>
  </si>
  <si>
    <t>Located securely on a specific work desk and leads etc. are kept out of the way to stop tripping/pulling the item off or onto someone.</t>
  </si>
  <si>
    <t>Item is only used and lifted with correct heavy lifting practices</t>
  </si>
  <si>
    <t>fingers/clothing to get caught stuck in the shredder</t>
  </si>
  <si>
    <t>Ask handy person to paint the other side yellow as well for visibility</t>
  </si>
  <si>
    <t>Ask Frogheath Landscapes to put in a concrete base</t>
  </si>
  <si>
    <t>Shrub Lane Opposite Willow Tree House</t>
  </si>
  <si>
    <t>Willingford Lane adjacent to Hedge Nest</t>
  </si>
  <si>
    <t>Top can become broken and cut someone</t>
  </si>
  <si>
    <t>The war memorial is placed on a junction with the main road so risk of being hit by a car.  Recently cleaned.</t>
  </si>
  <si>
    <t>War memorial is sufficiently insured to ensure it is covered for any damage.  It has recently been cleaned.</t>
  </si>
  <si>
    <t>Covered in Parish Room Risk Assessment.  Condition of building is cosmetically poor and windows need replacing.</t>
  </si>
  <si>
    <t>Pole has been cemented into the ground and checked each year.</t>
  </si>
  <si>
    <t>Fencing will be reviewed once dispute over boundaries has been reconciled 
Trees are constantly review and recent set up of DM management team will continue this 
DM is a nature reserve as laid out in the deeds.  The only maintained footpath is the Right of Way which the Council will oversee although the ultimate responsibility of ESCC.</t>
  </si>
  <si>
    <t>These light are of low voltage and are put up by an electrician who checks as he puts them up.</t>
  </si>
  <si>
    <t>Lose their level of visibility</t>
  </si>
  <si>
    <t xml:space="preserve">Opposite Garstons </t>
  </si>
  <si>
    <t>New employer lability insurance put up</t>
  </si>
  <si>
    <t>Fire extinguishers checked and assessed</t>
  </si>
  <si>
    <t>Review Health and Safety Policy</t>
  </si>
  <si>
    <t>Starting to become rotten at the boottom shoul be replace soon in 2019</t>
  </si>
  <si>
    <t>Replaced Feb/Mar in 2019</t>
  </si>
  <si>
    <t xml:space="preserve">Suggest to recarpet the whole of the IC. </t>
  </si>
  <si>
    <t>Optoma free standing screen</t>
  </si>
  <si>
    <t>Will now be used as a back up printer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</si>
</sst>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0"/>
    <numFmt numFmtId="174" formatCode="&quot;£&quot;#,##0"/>
    <numFmt numFmtId="175" formatCode="mmm\-yyyy"/>
    <numFmt numFmtId="176" formatCode="[$-809]dd\ mmmm\ yyyy"/>
  </numFmts>
  <fonts count="42">
    <font>
      <sz val="11"/>
      <color theme="1"/>
      <name val="Calibri"/>
      <family val="2"/>
    </font>
    <font>
      <sz val="11"/>
      <color indexed="8"/>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5">
    <xf numFmtId="0" fontId="0" fillId="0" borderId="0" xfId="0" applyFont="1" applyAlignment="1">
      <alignment/>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39" fillId="0" borderId="10" xfId="0" applyFont="1" applyBorder="1" applyAlignment="1">
      <alignment vertical="center"/>
    </xf>
    <xf numFmtId="0" fontId="39" fillId="0" borderId="0" xfId="0" applyFont="1" applyAlignment="1">
      <alignment/>
    </xf>
    <xf numFmtId="0" fontId="39"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174" fontId="0" fillId="0" borderId="0" xfId="0" applyNumberFormat="1" applyAlignment="1">
      <alignment horizontal="center" vertical="center" wrapText="1"/>
    </xf>
    <xf numFmtId="0" fontId="0" fillId="0" borderId="0" xfId="0" applyAlignment="1">
      <alignment horizontal="center" vertical="center"/>
    </xf>
    <xf numFmtId="0" fontId="39" fillId="0" borderId="10" xfId="0" applyFont="1" applyBorder="1" applyAlignment="1">
      <alignment horizontal="center" vertical="center"/>
    </xf>
    <xf numFmtId="0" fontId="39" fillId="0" borderId="10" xfId="0" applyFont="1" applyBorder="1" applyAlignment="1">
      <alignment vertical="center" wrapText="1"/>
    </xf>
    <xf numFmtId="0" fontId="39" fillId="0" borderId="10" xfId="0" applyFont="1" applyBorder="1" applyAlignment="1">
      <alignment horizontal="center" vertical="center" wrapText="1"/>
    </xf>
    <xf numFmtId="174" fontId="39"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wrapText="1"/>
    </xf>
    <xf numFmtId="0" fontId="39" fillId="0" borderId="0" xfId="0" applyFont="1" applyAlignment="1">
      <alignment vertical="center"/>
    </xf>
    <xf numFmtId="0" fontId="39" fillId="0" borderId="11" xfId="0" applyFont="1" applyBorder="1" applyAlignment="1">
      <alignment horizontal="center" vertical="center"/>
    </xf>
    <xf numFmtId="0" fontId="0" fillId="0" borderId="10" xfId="0" applyBorder="1" applyAlignment="1">
      <alignment vertical="center" wrapText="1"/>
    </xf>
    <xf numFmtId="174" fontId="0" fillId="0" borderId="10" xfId="0" applyNumberForma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14" fontId="0" fillId="0" borderId="10"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39" fillId="0" borderId="0" xfId="0" applyFont="1" applyAlignment="1">
      <alignment horizontal="center" vertical="center"/>
    </xf>
    <xf numFmtId="174" fontId="0" fillId="0" borderId="0" xfId="0" applyNumberFormat="1" applyAlignment="1">
      <alignment horizontal="center" vertical="center"/>
    </xf>
    <xf numFmtId="14" fontId="0" fillId="0" borderId="10" xfId="0" applyNumberFormat="1" applyBorder="1" applyAlignment="1">
      <alignment horizontal="center" vertical="center"/>
    </xf>
    <xf numFmtId="174" fontId="39" fillId="0" borderId="0" xfId="0" applyNumberFormat="1" applyFont="1" applyAlignment="1">
      <alignment horizontal="center" vertical="center"/>
    </xf>
    <xf numFmtId="0" fontId="0" fillId="0" borderId="0" xfId="0" applyAlignment="1">
      <alignment wrapText="1"/>
    </xf>
    <xf numFmtId="0" fontId="39" fillId="0" borderId="0" xfId="0" applyFont="1" applyAlignment="1">
      <alignment vertical="center" wrapText="1"/>
    </xf>
    <xf numFmtId="0" fontId="39" fillId="0" borderId="11" xfId="0" applyFont="1" applyBorder="1" applyAlignment="1">
      <alignment horizontal="center" vertical="center" wrapText="1"/>
    </xf>
    <xf numFmtId="14" fontId="0" fillId="0" borderId="10" xfId="0" applyNumberFormat="1" applyBorder="1" applyAlignment="1">
      <alignment horizontal="center" vertical="center" wrapText="1"/>
    </xf>
    <xf numFmtId="17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xf>
    <xf numFmtId="0" fontId="39" fillId="0" borderId="0" xfId="0" applyFont="1" applyAlignment="1">
      <alignment horizontal="left" vertical="center" wrapText="1"/>
    </xf>
    <xf numFmtId="0" fontId="39" fillId="0" borderId="0" xfId="0" applyFont="1" applyAlignment="1">
      <alignment horizontal="center" vertical="center" wrapText="1"/>
    </xf>
    <xf numFmtId="0" fontId="0" fillId="0" borderId="0" xfId="0" applyAlignment="1">
      <alignment horizontal="left" vertical="center" wrapText="1"/>
    </xf>
    <xf numFmtId="17" fontId="0" fillId="0" borderId="10" xfId="0" applyNumberFormat="1" applyBorder="1" applyAlignment="1">
      <alignment horizontal="center" vertical="center"/>
    </xf>
    <xf numFmtId="0" fontId="0" fillId="0" borderId="10" xfId="0" applyBorder="1" applyAlignment="1">
      <alignment horizontal="left" vertical="center" wrapText="1"/>
    </xf>
    <xf numFmtId="0" fontId="41" fillId="0" borderId="0" xfId="0" applyFont="1" applyAlignment="1">
      <alignment horizontal="center" vertical="center"/>
    </xf>
    <xf numFmtId="0" fontId="41" fillId="0" borderId="0" xfId="0" applyFont="1" applyAlignment="1">
      <alignment vertical="center" wrapText="1"/>
    </xf>
    <xf numFmtId="0" fontId="41" fillId="0" borderId="0" xfId="0" applyFont="1" applyAlignment="1">
      <alignment horizontal="center" vertical="center" wrapText="1"/>
    </xf>
    <xf numFmtId="174" fontId="41" fillId="0" borderId="0" xfId="0" applyNumberFormat="1" applyFont="1" applyAlignment="1">
      <alignment horizontal="center" vertical="center" wrapText="1"/>
    </xf>
    <xf numFmtId="0" fontId="41" fillId="0" borderId="0" xfId="0" applyFont="1" applyAlignment="1">
      <alignment vertical="center"/>
    </xf>
    <xf numFmtId="172" fontId="0" fillId="0" borderId="0" xfId="0" applyNumberFormat="1" applyAlignment="1">
      <alignment/>
    </xf>
    <xf numFmtId="0" fontId="0" fillId="0" borderId="0" xfId="0" applyAlignment="1">
      <alignment horizontal="left" vertical="center"/>
    </xf>
    <xf numFmtId="0" fontId="39" fillId="0" borderId="11" xfId="0" applyFont="1" applyBorder="1" applyAlignment="1">
      <alignment vertical="center" wrapText="1"/>
    </xf>
    <xf numFmtId="174" fontId="39" fillId="0" borderId="11" xfId="0" applyNumberFormat="1" applyFont="1" applyBorder="1" applyAlignment="1">
      <alignment horizontal="center" vertical="center" wrapText="1"/>
    </xf>
    <xf numFmtId="14" fontId="0" fillId="0" borderId="10" xfId="0" applyNumberForma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2" xfId="0" applyBorder="1" applyAlignment="1">
      <alignment vertical="center" wrapText="1"/>
    </xf>
    <xf numFmtId="0" fontId="0" fillId="0" borderId="0" xfId="0" applyAlignment="1">
      <alignment vertical="center" wrapText="1"/>
    </xf>
    <xf numFmtId="14" fontId="0" fillId="0" borderId="13" xfId="0" applyNumberFormat="1" applyBorder="1" applyAlignment="1">
      <alignment horizontal="center" vertical="center" wrapText="1"/>
    </xf>
    <xf numFmtId="14" fontId="0" fillId="0" borderId="14" xfId="0" applyNumberFormat="1" applyBorder="1" applyAlignment="1">
      <alignment horizontal="center" vertical="center" wrapText="1"/>
    </xf>
    <xf numFmtId="14" fontId="0" fillId="0" borderId="15"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B9"/>
  <sheetViews>
    <sheetView zoomScalePageLayoutView="0" workbookViewId="0" topLeftCell="A1">
      <selection activeCell="B10" sqref="B10"/>
    </sheetView>
  </sheetViews>
  <sheetFormatPr defaultColWidth="11.421875" defaultRowHeight="15"/>
  <cols>
    <col min="1" max="1" width="18.28125" style="0" customWidth="1"/>
    <col min="2" max="2" width="11.00390625" style="50" bestFit="1" customWidth="1"/>
    <col min="3" max="16384" width="8.8515625" style="0" customWidth="1"/>
  </cols>
  <sheetData>
    <row r="2" spans="1:2" ht="15">
      <c r="A2" t="s">
        <v>173</v>
      </c>
      <c r="B2" s="50">
        <f>'Parish Items'!H23-B3</f>
        <v>118222</v>
      </c>
    </row>
    <row r="3" spans="1:2" ht="15">
      <c r="A3" t="s">
        <v>175</v>
      </c>
      <c r="B3" s="50">
        <v>150000</v>
      </c>
    </row>
    <row r="4" spans="1:2" ht="15">
      <c r="A4" t="s">
        <v>176</v>
      </c>
      <c r="B4" s="50">
        <f>'Finger Posts'!H10</f>
        <v>6300</v>
      </c>
    </row>
    <row r="5" spans="1:2" ht="15">
      <c r="A5" t="s">
        <v>177</v>
      </c>
      <c r="B5" s="50">
        <f>'Grit Bins'!H24</f>
        <v>3150</v>
      </c>
    </row>
    <row r="6" spans="1:2" ht="15">
      <c r="A6" t="s">
        <v>16</v>
      </c>
      <c r="B6" s="50">
        <f>'Parish Office'!H13</f>
        <v>5530</v>
      </c>
    </row>
    <row r="7" spans="1:2" ht="15">
      <c r="A7" t="s">
        <v>17</v>
      </c>
      <c r="B7" s="50">
        <f>'Parish Room'!H21</f>
        <v>4642</v>
      </c>
    </row>
    <row r="9" spans="1:2" ht="15">
      <c r="A9" t="s">
        <v>204</v>
      </c>
      <c r="B9" s="50">
        <f>SUM(B2:B8)</f>
        <v>287844</v>
      </c>
    </row>
  </sheetData>
  <sheetProtection/>
  <printOptions/>
  <pageMargins left="0.7" right="0.7" top="0.75" bottom="0.75" header="0.3" footer="0.3"/>
  <pageSetup fitToHeight="0" fitToWidth="1" orientation="landscape" paperSize="163"/>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tabSelected="1" workbookViewId="0" topLeftCell="A1">
      <pane xSplit="2" ySplit="2" topLeftCell="C3" activePane="bottomRight" state="frozen"/>
      <selection pane="topLeft" activeCell="O10" sqref="O10"/>
      <selection pane="topRight" activeCell="O10" sqref="O10"/>
      <selection pane="bottomLeft" activeCell="O10" sqref="O10"/>
      <selection pane="bottomRight" activeCell="O10" sqref="O10"/>
    </sheetView>
  </sheetViews>
  <sheetFormatPr defaultColWidth="8.8515625" defaultRowHeight="15"/>
  <cols>
    <col min="1" max="1" width="4.28125" style="29" customWidth="1"/>
    <col min="2" max="2" width="20.28125" style="7" customWidth="1"/>
    <col min="3" max="3" width="33.00390625" style="7" customWidth="1"/>
    <col min="4" max="4" width="31.140625" style="7" customWidth="1"/>
    <col min="5" max="5" width="8.140625" style="8" customWidth="1"/>
    <col min="6" max="6" width="34.421875" style="7" customWidth="1"/>
    <col min="7" max="8" width="12.00390625" style="9" customWidth="1"/>
    <col min="9" max="10" width="12.00390625" style="10" customWidth="1"/>
    <col min="11" max="11" width="12.00390625" style="8" customWidth="1"/>
    <col min="12" max="12" width="12.00390625" style="10" customWidth="1"/>
    <col min="13" max="13" width="29.140625" style="7" customWidth="1"/>
    <col min="14" max="14" width="13.140625" style="1" customWidth="1"/>
    <col min="15" max="15" width="21.140625" style="1" customWidth="1"/>
    <col min="16" max="16384" width="8.8515625" style="1" customWidth="1"/>
  </cols>
  <sheetData>
    <row r="1" ht="15">
      <c r="A1" s="6" t="s">
        <v>60</v>
      </c>
    </row>
    <row r="2" spans="1:14" s="19" customFormat="1" ht="48">
      <c r="A2" s="11" t="s">
        <v>0</v>
      </c>
      <c r="B2" s="12" t="s">
        <v>1</v>
      </c>
      <c r="C2" s="12" t="s">
        <v>2</v>
      </c>
      <c r="D2" s="12" t="s">
        <v>36</v>
      </c>
      <c r="E2" s="13" t="s">
        <v>37</v>
      </c>
      <c r="F2" s="12" t="s">
        <v>38</v>
      </c>
      <c r="G2" s="14" t="s">
        <v>114</v>
      </c>
      <c r="H2" s="14" t="s">
        <v>59</v>
      </c>
      <c r="I2" s="15" t="s">
        <v>54</v>
      </c>
      <c r="J2" s="15" t="s">
        <v>55</v>
      </c>
      <c r="K2" s="15" t="s">
        <v>56</v>
      </c>
      <c r="L2" s="16" t="s">
        <v>57</v>
      </c>
      <c r="M2" s="17" t="s">
        <v>58</v>
      </c>
      <c r="N2" s="18"/>
    </row>
    <row r="3" spans="1:13" ht="28.5" customHeight="1">
      <c r="A3" s="20">
        <v>1</v>
      </c>
      <c r="B3" s="2" t="s">
        <v>3</v>
      </c>
      <c r="C3" s="2" t="s">
        <v>4</v>
      </c>
      <c r="D3" s="54" t="s">
        <v>39</v>
      </c>
      <c r="E3" s="56" t="s">
        <v>40</v>
      </c>
      <c r="F3" s="55" t="s">
        <v>41</v>
      </c>
      <c r="G3" s="22">
        <v>3000</v>
      </c>
      <c r="H3" s="22">
        <v>6500</v>
      </c>
      <c r="I3" s="23" t="s">
        <v>110</v>
      </c>
      <c r="J3" s="23" t="s">
        <v>63</v>
      </c>
      <c r="K3" s="23" t="s">
        <v>124</v>
      </c>
      <c r="L3" s="24">
        <v>43550</v>
      </c>
      <c r="M3" s="25"/>
    </row>
    <row r="4" spans="1:13" ht="31.5">
      <c r="A4" s="20">
        <v>2</v>
      </c>
      <c r="B4" s="2" t="s">
        <v>240</v>
      </c>
      <c r="C4" s="2" t="s">
        <v>5</v>
      </c>
      <c r="D4" s="54"/>
      <c r="E4" s="56"/>
      <c r="F4" s="55"/>
      <c r="G4" s="22">
        <v>3000</v>
      </c>
      <c r="H4" s="22">
        <v>6500</v>
      </c>
      <c r="I4" s="23" t="s">
        <v>110</v>
      </c>
      <c r="J4" s="23" t="s">
        <v>63</v>
      </c>
      <c r="K4" s="23" t="s">
        <v>124</v>
      </c>
      <c r="L4" s="24">
        <v>43550</v>
      </c>
      <c r="M4" s="25"/>
    </row>
    <row r="5" spans="1:13" ht="15.75">
      <c r="A5" s="20">
        <v>3</v>
      </c>
      <c r="B5" s="2" t="s">
        <v>3</v>
      </c>
      <c r="C5" s="2" t="s">
        <v>149</v>
      </c>
      <c r="D5" s="54"/>
      <c r="E5" s="56"/>
      <c r="F5" s="55"/>
      <c r="G5" s="22">
        <v>3000</v>
      </c>
      <c r="H5" s="22">
        <v>6500</v>
      </c>
      <c r="I5" s="23" t="s">
        <v>110</v>
      </c>
      <c r="J5" s="23" t="s">
        <v>63</v>
      </c>
      <c r="K5" s="23" t="s">
        <v>124</v>
      </c>
      <c r="L5" s="24">
        <v>43550</v>
      </c>
      <c r="M5" s="25"/>
    </row>
    <row r="6" spans="1:13" ht="31.5">
      <c r="A6" s="20">
        <v>1</v>
      </c>
      <c r="B6" s="2" t="s">
        <v>6</v>
      </c>
      <c r="C6" s="2" t="s">
        <v>44</v>
      </c>
      <c r="D6" s="26" t="s">
        <v>143</v>
      </c>
      <c r="E6" s="27" t="s">
        <v>40</v>
      </c>
      <c r="F6" s="2" t="s">
        <v>144</v>
      </c>
      <c r="G6" s="22">
        <v>1370</v>
      </c>
      <c r="H6" s="22">
        <v>2000</v>
      </c>
      <c r="I6" s="23" t="s">
        <v>146</v>
      </c>
      <c r="J6" s="23"/>
      <c r="K6" s="23" t="s">
        <v>124</v>
      </c>
      <c r="L6" s="24"/>
      <c r="M6" s="25" t="s">
        <v>157</v>
      </c>
    </row>
    <row r="7" spans="1:13" ht="31.5">
      <c r="A7" s="20">
        <v>1</v>
      </c>
      <c r="B7" s="2" t="s">
        <v>7</v>
      </c>
      <c r="C7" s="2" t="s">
        <v>8</v>
      </c>
      <c r="D7" s="26" t="s">
        <v>225</v>
      </c>
      <c r="E7" s="27" t="s">
        <v>40</v>
      </c>
      <c r="F7" s="2" t="s">
        <v>147</v>
      </c>
      <c r="G7" s="22">
        <v>1130</v>
      </c>
      <c r="H7" s="22">
        <v>2500</v>
      </c>
      <c r="I7" s="23" t="s">
        <v>110</v>
      </c>
      <c r="J7" s="23"/>
      <c r="K7" s="23" t="s">
        <v>124</v>
      </c>
      <c r="L7" s="24">
        <v>43552</v>
      </c>
      <c r="M7" s="25" t="s">
        <v>156</v>
      </c>
    </row>
    <row r="8" spans="1:13" ht="48">
      <c r="A8" s="20">
        <v>1</v>
      </c>
      <c r="B8" s="2" t="s">
        <v>152</v>
      </c>
      <c r="C8" s="2" t="s">
        <v>233</v>
      </c>
      <c r="D8" s="26" t="s">
        <v>154</v>
      </c>
      <c r="E8" s="27" t="s">
        <v>40</v>
      </c>
      <c r="F8" s="2" t="s">
        <v>155</v>
      </c>
      <c r="G8" s="22">
        <v>1</v>
      </c>
      <c r="H8" s="22">
        <v>1500</v>
      </c>
      <c r="I8" s="23" t="s">
        <v>120</v>
      </c>
      <c r="J8" s="23" t="s">
        <v>63</v>
      </c>
      <c r="K8" s="23" t="s">
        <v>124</v>
      </c>
      <c r="L8" s="24">
        <v>43552</v>
      </c>
      <c r="M8" s="25"/>
    </row>
    <row r="9" spans="1:13" ht="15.75">
      <c r="A9" s="20">
        <v>1</v>
      </c>
      <c r="B9" s="2" t="s">
        <v>9</v>
      </c>
      <c r="C9" s="2" t="s">
        <v>153</v>
      </c>
      <c r="D9" s="54" t="s">
        <v>51</v>
      </c>
      <c r="E9" s="56" t="s">
        <v>40</v>
      </c>
      <c r="F9" s="55" t="s">
        <v>43</v>
      </c>
      <c r="G9" s="22">
        <v>450</v>
      </c>
      <c r="H9" s="22">
        <v>600</v>
      </c>
      <c r="I9" s="23"/>
      <c r="J9" s="23"/>
      <c r="K9" s="23" t="s">
        <v>124</v>
      </c>
      <c r="L9" s="24"/>
      <c r="M9" s="25"/>
    </row>
    <row r="10" spans="1:13" ht="15.75">
      <c r="A10" s="20">
        <v>2</v>
      </c>
      <c r="B10" s="2"/>
      <c r="C10" s="2" t="s">
        <v>48</v>
      </c>
      <c r="D10" s="54"/>
      <c r="E10" s="56"/>
      <c r="F10" s="55"/>
      <c r="G10" s="22">
        <v>350</v>
      </c>
      <c r="H10" s="22">
        <v>550</v>
      </c>
      <c r="I10" s="28"/>
      <c r="J10" s="28"/>
      <c r="K10" s="23" t="s">
        <v>124</v>
      </c>
      <c r="L10" s="28"/>
      <c r="M10" s="2"/>
    </row>
    <row r="11" spans="1:13" ht="15.75">
      <c r="A11" s="20">
        <v>3</v>
      </c>
      <c r="B11" s="2"/>
      <c r="C11" s="2" t="s">
        <v>49</v>
      </c>
      <c r="D11" s="54"/>
      <c r="E11" s="56"/>
      <c r="F11" s="55"/>
      <c r="G11" s="22">
        <v>350</v>
      </c>
      <c r="H11" s="22">
        <v>550</v>
      </c>
      <c r="I11" s="28"/>
      <c r="J11" s="28"/>
      <c r="K11" s="23" t="s">
        <v>124</v>
      </c>
      <c r="L11" s="28"/>
      <c r="M11" s="2"/>
    </row>
    <row r="12" spans="1:13" ht="15.75">
      <c r="A12" s="20">
        <v>4</v>
      </c>
      <c r="B12" s="3"/>
      <c r="C12" s="2" t="s">
        <v>50</v>
      </c>
      <c r="D12" s="54"/>
      <c r="E12" s="56"/>
      <c r="F12" s="55"/>
      <c r="G12" s="22">
        <v>350</v>
      </c>
      <c r="H12" s="22">
        <v>550</v>
      </c>
      <c r="I12" s="28"/>
      <c r="J12" s="28"/>
      <c r="K12" s="23" t="s">
        <v>124</v>
      </c>
      <c r="L12" s="28"/>
      <c r="M12" s="2"/>
    </row>
    <row r="13" spans="1:13" ht="31.5">
      <c r="A13" s="20">
        <v>1</v>
      </c>
      <c r="B13" s="2" t="s">
        <v>10</v>
      </c>
      <c r="C13" s="2" t="s">
        <v>11</v>
      </c>
      <c r="D13" s="26" t="s">
        <v>42</v>
      </c>
      <c r="E13" s="27" t="s">
        <v>40</v>
      </c>
      <c r="F13" s="2" t="s">
        <v>43</v>
      </c>
      <c r="G13" s="22">
        <v>600</v>
      </c>
      <c r="H13" s="22">
        <v>800</v>
      </c>
      <c r="I13" s="28" t="s">
        <v>110</v>
      </c>
      <c r="J13" s="28" t="s">
        <v>148</v>
      </c>
      <c r="K13" s="23" t="s">
        <v>124</v>
      </c>
      <c r="L13" s="31">
        <v>43552</v>
      </c>
      <c r="M13" s="2"/>
    </row>
    <row r="14" spans="1:13" ht="48">
      <c r="A14" s="11">
        <v>1</v>
      </c>
      <c r="B14" s="2" t="s">
        <v>12</v>
      </c>
      <c r="C14" s="2" t="s">
        <v>13</v>
      </c>
      <c r="D14" s="26" t="s">
        <v>226</v>
      </c>
      <c r="E14" s="27" t="s">
        <v>40</v>
      </c>
      <c r="F14" s="2" t="s">
        <v>227</v>
      </c>
      <c r="G14" s="22">
        <v>1</v>
      </c>
      <c r="H14" s="22">
        <v>150000</v>
      </c>
      <c r="I14" s="28" t="s">
        <v>110</v>
      </c>
      <c r="J14" s="28" t="s">
        <v>150</v>
      </c>
      <c r="K14" s="23" t="s">
        <v>124</v>
      </c>
      <c r="L14" s="31">
        <v>43552</v>
      </c>
      <c r="M14" s="2"/>
    </row>
    <row r="15" spans="1:13" ht="63.75">
      <c r="A15" s="11">
        <v>1</v>
      </c>
      <c r="B15" s="2" t="s">
        <v>14</v>
      </c>
      <c r="C15" s="2" t="s">
        <v>15</v>
      </c>
      <c r="D15" s="26" t="s">
        <v>228</v>
      </c>
      <c r="E15" s="27" t="s">
        <v>40</v>
      </c>
      <c r="F15" s="2" t="s">
        <v>151</v>
      </c>
      <c r="G15" s="22">
        <v>1</v>
      </c>
      <c r="H15" s="22">
        <v>68000</v>
      </c>
      <c r="I15" s="28" t="s">
        <v>110</v>
      </c>
      <c r="J15" s="28"/>
      <c r="K15" s="23" t="s">
        <v>124</v>
      </c>
      <c r="L15" s="31">
        <v>43552</v>
      </c>
      <c r="M15" s="2" t="s">
        <v>241</v>
      </c>
    </row>
    <row r="16" spans="1:13" ht="31.5">
      <c r="A16" s="20">
        <v>1</v>
      </c>
      <c r="B16" s="2" t="s">
        <v>22</v>
      </c>
      <c r="C16" s="2" t="s">
        <v>8</v>
      </c>
      <c r="D16" s="26" t="s">
        <v>52</v>
      </c>
      <c r="E16" s="27" t="s">
        <v>40</v>
      </c>
      <c r="F16" s="2" t="s">
        <v>229</v>
      </c>
      <c r="G16" s="22">
        <v>30</v>
      </c>
      <c r="H16" s="22">
        <v>50</v>
      </c>
      <c r="I16" s="28" t="s">
        <v>120</v>
      </c>
      <c r="J16" s="28" t="s">
        <v>63</v>
      </c>
      <c r="K16" s="23" t="s">
        <v>124</v>
      </c>
      <c r="L16" s="31">
        <v>43552</v>
      </c>
      <c r="M16" s="2"/>
    </row>
    <row r="17" spans="1:13" ht="63.75">
      <c r="A17" s="20">
        <v>1</v>
      </c>
      <c r="B17" s="2" t="s">
        <v>23</v>
      </c>
      <c r="C17" s="2" t="s">
        <v>24</v>
      </c>
      <c r="D17" s="26" t="s">
        <v>142</v>
      </c>
      <c r="E17" s="27" t="s">
        <v>40</v>
      </c>
      <c r="F17" s="2" t="s">
        <v>145</v>
      </c>
      <c r="G17" s="22">
        <v>1</v>
      </c>
      <c r="H17" s="22">
        <v>1</v>
      </c>
      <c r="I17" s="28" t="s">
        <v>120</v>
      </c>
      <c r="J17" s="28" t="s">
        <v>150</v>
      </c>
      <c r="K17" s="23" t="s">
        <v>124</v>
      </c>
      <c r="L17" s="31">
        <v>43552</v>
      </c>
      <c r="M17" s="2"/>
    </row>
    <row r="18" spans="1:13" ht="159.75">
      <c r="A18" s="11">
        <v>1</v>
      </c>
      <c r="B18" s="2" t="s">
        <v>25</v>
      </c>
      <c r="C18" s="2" t="s">
        <v>26</v>
      </c>
      <c r="D18" s="26" t="s">
        <v>142</v>
      </c>
      <c r="E18" s="27" t="s">
        <v>40</v>
      </c>
      <c r="F18" s="2" t="s">
        <v>230</v>
      </c>
      <c r="G18" s="22">
        <v>1</v>
      </c>
      <c r="H18" s="22">
        <v>1</v>
      </c>
      <c r="I18" s="28" t="s">
        <v>120</v>
      </c>
      <c r="J18" s="28" t="s">
        <v>150</v>
      </c>
      <c r="K18" s="23" t="s">
        <v>124</v>
      </c>
      <c r="L18" s="31">
        <v>43552</v>
      </c>
      <c r="M18" s="2"/>
    </row>
    <row r="19" spans="1:13" ht="63.75">
      <c r="A19" s="11">
        <v>1</v>
      </c>
      <c r="B19" s="2" t="s">
        <v>158</v>
      </c>
      <c r="C19" s="2" t="s">
        <v>159</v>
      </c>
      <c r="D19" s="2" t="s">
        <v>160</v>
      </c>
      <c r="E19" s="27" t="s">
        <v>40</v>
      </c>
      <c r="F19" s="2" t="s">
        <v>161</v>
      </c>
      <c r="G19" s="22">
        <v>16000</v>
      </c>
      <c r="H19" s="22">
        <v>20000</v>
      </c>
      <c r="I19" s="28" t="s">
        <v>120</v>
      </c>
      <c r="J19" s="28" t="s">
        <v>162</v>
      </c>
      <c r="K19" s="27" t="s">
        <v>124</v>
      </c>
      <c r="L19" s="31">
        <v>43552</v>
      </c>
      <c r="M19" s="2"/>
    </row>
    <row r="20" spans="1:13" ht="48">
      <c r="A20" s="20">
        <v>1</v>
      </c>
      <c r="B20" s="2" t="s">
        <v>20</v>
      </c>
      <c r="C20" s="2" t="s">
        <v>21</v>
      </c>
      <c r="D20" s="26" t="s">
        <v>163</v>
      </c>
      <c r="E20" s="27" t="s">
        <v>40</v>
      </c>
      <c r="F20" s="2" t="s">
        <v>231</v>
      </c>
      <c r="G20" s="22">
        <v>899</v>
      </c>
      <c r="H20" s="22">
        <v>1000</v>
      </c>
      <c r="I20" s="28" t="s">
        <v>110</v>
      </c>
      <c r="J20" s="28" t="s">
        <v>164</v>
      </c>
      <c r="K20" s="27" t="s">
        <v>165</v>
      </c>
      <c r="L20" s="31">
        <v>43466</v>
      </c>
      <c r="M20" s="2" t="s">
        <v>166</v>
      </c>
    </row>
    <row r="21" spans="1:13" ht="31.5">
      <c r="A21" s="20">
        <v>1</v>
      </c>
      <c r="B21" s="2" t="s">
        <v>33</v>
      </c>
      <c r="C21" s="2" t="s">
        <v>167</v>
      </c>
      <c r="D21" s="26" t="s">
        <v>45</v>
      </c>
      <c r="E21" s="27" t="s">
        <v>40</v>
      </c>
      <c r="F21" s="2" t="s">
        <v>168</v>
      </c>
      <c r="G21" s="22">
        <v>350</v>
      </c>
      <c r="H21" s="22">
        <v>500</v>
      </c>
      <c r="I21" s="28" t="s">
        <v>110</v>
      </c>
      <c r="J21" s="28" t="s">
        <v>169</v>
      </c>
      <c r="K21" s="27" t="s">
        <v>170</v>
      </c>
      <c r="L21" s="28"/>
      <c r="M21" s="2"/>
    </row>
    <row r="22" spans="1:13" ht="31.5">
      <c r="A22" s="20">
        <v>6</v>
      </c>
      <c r="B22" s="2" t="s">
        <v>171</v>
      </c>
      <c r="C22" s="2" t="s">
        <v>16</v>
      </c>
      <c r="D22" s="26" t="s">
        <v>232</v>
      </c>
      <c r="E22" s="27" t="s">
        <v>40</v>
      </c>
      <c r="F22" s="2" t="s">
        <v>47</v>
      </c>
      <c r="G22" s="22">
        <f>2.5*40</f>
        <v>100</v>
      </c>
      <c r="H22" s="22">
        <v>120</v>
      </c>
      <c r="I22" s="28" t="s">
        <v>110</v>
      </c>
      <c r="J22" s="28" t="s">
        <v>169</v>
      </c>
      <c r="K22" s="27" t="s">
        <v>124</v>
      </c>
      <c r="L22" s="31">
        <v>43552</v>
      </c>
      <c r="M22" s="2" t="s">
        <v>172</v>
      </c>
    </row>
    <row r="23" spans="1:13" s="49" customFormat="1" ht="19.5">
      <c r="A23" s="45"/>
      <c r="B23" s="46"/>
      <c r="C23" s="46"/>
      <c r="D23" s="46"/>
      <c r="E23" s="47"/>
      <c r="F23" s="46"/>
      <c r="G23" s="48" t="s">
        <v>174</v>
      </c>
      <c r="H23" s="48">
        <f>SUM(H3:H22)</f>
        <v>268222</v>
      </c>
      <c r="I23" s="45"/>
      <c r="J23" s="45"/>
      <c r="K23" s="47"/>
      <c r="L23" s="45"/>
      <c r="M23" s="46"/>
    </row>
    <row r="46" spans="1:8" ht="15">
      <c r="A46" s="1"/>
      <c r="B46" s="1"/>
      <c r="D46" s="1"/>
      <c r="E46" s="1"/>
      <c r="F46" s="1"/>
      <c r="G46" s="30"/>
      <c r="H46" s="30"/>
    </row>
    <row r="47" spans="1:8" ht="15">
      <c r="A47" s="1"/>
      <c r="B47" s="1"/>
      <c r="D47" s="1"/>
      <c r="E47" s="1"/>
      <c r="F47" s="1"/>
      <c r="G47" s="30"/>
      <c r="H47" s="30"/>
    </row>
    <row r="48" spans="1:8" ht="15">
      <c r="A48" s="1"/>
      <c r="B48" s="1"/>
      <c r="D48" s="1"/>
      <c r="E48" s="1"/>
      <c r="F48" s="1"/>
      <c r="G48" s="30"/>
      <c r="H48" s="30"/>
    </row>
    <row r="49" spans="1:8" ht="15">
      <c r="A49" s="1"/>
      <c r="B49" s="1"/>
      <c r="D49" s="1"/>
      <c r="E49" s="1"/>
      <c r="F49" s="1"/>
      <c r="G49" s="30"/>
      <c r="H49" s="30"/>
    </row>
    <row r="50" spans="1:8" ht="15">
      <c r="A50" s="1"/>
      <c r="B50" s="1"/>
      <c r="D50" s="1"/>
      <c r="E50" s="1"/>
      <c r="F50" s="1"/>
      <c r="G50" s="30"/>
      <c r="H50" s="30"/>
    </row>
    <row r="51" spans="1:8" ht="15">
      <c r="A51" s="1"/>
      <c r="B51" s="1"/>
      <c r="D51" s="1"/>
      <c r="E51" s="1"/>
      <c r="F51" s="1"/>
      <c r="G51" s="30"/>
      <c r="H51" s="30"/>
    </row>
    <row r="52" spans="1:8" ht="15">
      <c r="A52" s="1"/>
      <c r="B52" s="1"/>
      <c r="D52" s="1"/>
      <c r="E52" s="1"/>
      <c r="F52" s="1"/>
      <c r="G52" s="30"/>
      <c r="H52" s="30"/>
    </row>
    <row r="53" spans="1:8" ht="15">
      <c r="A53" s="1"/>
      <c r="B53" s="1"/>
      <c r="D53" s="1"/>
      <c r="E53" s="1"/>
      <c r="F53" s="1"/>
      <c r="G53" s="30"/>
      <c r="H53" s="30"/>
    </row>
  </sheetData>
  <sheetProtection/>
  <mergeCells count="6">
    <mergeCell ref="D3:D5"/>
    <mergeCell ref="F3:F5"/>
    <mergeCell ref="E3:E5"/>
    <mergeCell ref="D9:D12"/>
    <mergeCell ref="E9:E12"/>
    <mergeCell ref="F9:F12"/>
  </mergeCells>
  <printOptions/>
  <pageMargins left="0.25" right="0.25" top="0.75" bottom="0.75" header="0.3" footer="0.3"/>
  <pageSetup fitToHeight="1" fitToWidth="1" horizontalDpi="600" verticalDpi="600" orientation="landscape" paperSize="163" scale="86"/>
</worksheet>
</file>

<file path=xl/worksheets/sheet3.xml><?xml version="1.0" encoding="utf-8"?>
<worksheet xmlns="http://schemas.openxmlformats.org/spreadsheetml/2006/main" xmlns:r="http://schemas.openxmlformats.org/officeDocument/2006/relationships">
  <sheetPr>
    <pageSetUpPr fitToPage="1"/>
  </sheetPr>
  <dimension ref="A1:IV14"/>
  <sheetViews>
    <sheetView zoomScalePageLayoutView="0" workbookViewId="0" topLeftCell="A1">
      <selection activeCell="N6" sqref="N6"/>
    </sheetView>
  </sheetViews>
  <sheetFormatPr defaultColWidth="8.8515625" defaultRowHeight="15"/>
  <cols>
    <col min="1" max="1" width="4.00390625" style="33" bestFit="1" customWidth="1"/>
    <col min="2" max="2" width="15.8515625" style="33" customWidth="1"/>
    <col min="3" max="3" width="27.7109375" style="33" customWidth="1"/>
    <col min="4" max="4" width="22.8515625" style="33" customWidth="1"/>
    <col min="5" max="5" width="8.8515625" style="33" customWidth="1"/>
    <col min="6" max="6" width="26.140625" style="33" customWidth="1"/>
    <col min="7" max="7" width="12.00390625" style="37" customWidth="1"/>
    <col min="8" max="8" width="11.8515625" style="37" customWidth="1"/>
    <col min="9" max="9" width="10.8515625" style="38" customWidth="1"/>
    <col min="10" max="10" width="11.140625" style="38" customWidth="1"/>
    <col min="11" max="11" width="10.8515625" style="38" customWidth="1"/>
    <col min="12" max="12" width="11.421875" style="38" customWidth="1"/>
    <col min="13" max="13" width="22.7109375" style="33" customWidth="1"/>
    <col min="14" max="16384" width="8.8515625" style="33" customWidth="1"/>
  </cols>
  <sheetData>
    <row r="1" spans="1:256" ht="15">
      <c r="A1" s="6" t="s">
        <v>60</v>
      </c>
      <c r="B1" s="6"/>
      <c r="C1" s="6"/>
      <c r="D1" s="6"/>
      <c r="E1" s="6"/>
      <c r="F1" s="6"/>
      <c r="G1" s="32"/>
      <c r="H1" s="32"/>
      <c r="I1" s="29"/>
      <c r="J1" s="29"/>
      <c r="K1" s="29"/>
      <c r="L1" s="29"/>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14" s="34" customFormat="1" ht="48">
      <c r="A2" s="13" t="s">
        <v>0</v>
      </c>
      <c r="B2" s="12" t="s">
        <v>1</v>
      </c>
      <c r="C2" s="12" t="s">
        <v>2</v>
      </c>
      <c r="D2" s="12" t="s">
        <v>36</v>
      </c>
      <c r="E2" s="13" t="s">
        <v>37</v>
      </c>
      <c r="F2" s="12" t="s">
        <v>38</v>
      </c>
      <c r="G2" s="14" t="s">
        <v>114</v>
      </c>
      <c r="H2" s="14" t="s">
        <v>59</v>
      </c>
      <c r="I2" s="15" t="s">
        <v>54</v>
      </c>
      <c r="J2" s="15" t="s">
        <v>55</v>
      </c>
      <c r="K2" s="15" t="s">
        <v>56</v>
      </c>
      <c r="L2" s="16" t="s">
        <v>57</v>
      </c>
      <c r="M2" s="17" t="s">
        <v>58</v>
      </c>
      <c r="N2" s="18"/>
    </row>
    <row r="3" spans="1:13" s="7" customFormat="1" ht="48">
      <c r="A3" s="35">
        <v>1</v>
      </c>
      <c r="B3" s="2" t="s">
        <v>27</v>
      </c>
      <c r="C3" s="2" t="s">
        <v>28</v>
      </c>
      <c r="D3" s="26" t="s">
        <v>237</v>
      </c>
      <c r="E3" s="27" t="s">
        <v>40</v>
      </c>
      <c r="F3" s="2" t="s">
        <v>118</v>
      </c>
      <c r="G3" s="22">
        <v>1</v>
      </c>
      <c r="H3" s="22">
        <v>900</v>
      </c>
      <c r="I3" s="27" t="s">
        <v>107</v>
      </c>
      <c r="J3" s="27" t="s">
        <v>63</v>
      </c>
      <c r="K3" s="27" t="s">
        <v>124</v>
      </c>
      <c r="L3" s="36">
        <v>43639</v>
      </c>
      <c r="M3" s="21"/>
    </row>
    <row r="4" spans="1:13" s="7" customFormat="1" ht="48">
      <c r="A4" s="35">
        <v>2</v>
      </c>
      <c r="B4" s="2" t="s">
        <v>27</v>
      </c>
      <c r="C4" s="2" t="s">
        <v>29</v>
      </c>
      <c r="D4" s="26" t="s">
        <v>116</v>
      </c>
      <c r="E4" s="27" t="s">
        <v>40</v>
      </c>
      <c r="F4" s="2" t="s">
        <v>117</v>
      </c>
      <c r="G4" s="22">
        <v>1</v>
      </c>
      <c r="H4" s="22">
        <v>900</v>
      </c>
      <c r="I4" s="27" t="s">
        <v>120</v>
      </c>
      <c r="J4" s="27" t="s">
        <v>121</v>
      </c>
      <c r="K4" s="27" t="s">
        <v>124</v>
      </c>
      <c r="L4" s="36">
        <v>43639</v>
      </c>
      <c r="M4" s="21" t="s">
        <v>238</v>
      </c>
    </row>
    <row r="5" spans="1:13" s="7" customFormat="1" ht="31.5">
      <c r="A5" s="35">
        <v>3</v>
      </c>
      <c r="B5" s="2" t="s">
        <v>27</v>
      </c>
      <c r="C5" s="2" t="s">
        <v>30</v>
      </c>
      <c r="D5" s="26" t="s">
        <v>119</v>
      </c>
      <c r="E5" s="27" t="s">
        <v>40</v>
      </c>
      <c r="F5" s="2" t="s">
        <v>122</v>
      </c>
      <c r="G5" s="22">
        <v>1</v>
      </c>
      <c r="H5" s="22">
        <v>900</v>
      </c>
      <c r="I5" s="27" t="s">
        <v>110</v>
      </c>
      <c r="J5" s="27" t="s">
        <v>123</v>
      </c>
      <c r="K5" s="27" t="s">
        <v>124</v>
      </c>
      <c r="L5" s="36">
        <v>43639</v>
      </c>
      <c r="M5" s="21"/>
    </row>
    <row r="6" spans="1:13" s="7" customFormat="1" ht="31.5">
      <c r="A6" s="35">
        <v>4</v>
      </c>
      <c r="B6" s="2" t="s">
        <v>27</v>
      </c>
      <c r="C6" s="2" t="s">
        <v>31</v>
      </c>
      <c r="D6" s="26" t="s">
        <v>119</v>
      </c>
      <c r="E6" s="27" t="s">
        <v>40</v>
      </c>
      <c r="F6" s="2" t="s">
        <v>122</v>
      </c>
      <c r="G6" s="22">
        <v>1</v>
      </c>
      <c r="H6" s="22">
        <v>900</v>
      </c>
      <c r="I6" s="27" t="s">
        <v>110</v>
      </c>
      <c r="J6" s="27" t="s">
        <v>123</v>
      </c>
      <c r="K6" s="27" t="s">
        <v>124</v>
      </c>
      <c r="L6" s="36">
        <v>43639</v>
      </c>
      <c r="M6" s="21"/>
    </row>
    <row r="7" spans="1:13" s="7" customFormat="1" ht="31.5">
      <c r="A7" s="35">
        <v>5</v>
      </c>
      <c r="B7" s="2" t="s">
        <v>27</v>
      </c>
      <c r="C7" s="2" t="s">
        <v>35</v>
      </c>
      <c r="D7" s="26" t="s">
        <v>119</v>
      </c>
      <c r="E7" s="27" t="s">
        <v>40</v>
      </c>
      <c r="F7" s="2" t="s">
        <v>122</v>
      </c>
      <c r="G7" s="22">
        <v>1</v>
      </c>
      <c r="H7" s="22">
        <v>900</v>
      </c>
      <c r="I7" s="27" t="s">
        <v>110</v>
      </c>
      <c r="J7" s="27" t="s">
        <v>123</v>
      </c>
      <c r="K7" s="27" t="s">
        <v>124</v>
      </c>
      <c r="L7" s="36">
        <v>43639</v>
      </c>
      <c r="M7" s="21"/>
    </row>
    <row r="8" spans="1:13" s="7" customFormat="1" ht="31.5">
      <c r="A8" s="35">
        <v>6</v>
      </c>
      <c r="B8" s="2" t="s">
        <v>27</v>
      </c>
      <c r="C8" s="2" t="s">
        <v>115</v>
      </c>
      <c r="D8" s="26" t="s">
        <v>119</v>
      </c>
      <c r="E8" s="27" t="s">
        <v>40</v>
      </c>
      <c r="F8" s="2" t="s">
        <v>122</v>
      </c>
      <c r="G8" s="22">
        <v>1</v>
      </c>
      <c r="H8" s="22">
        <v>900</v>
      </c>
      <c r="I8" s="27" t="s">
        <v>110</v>
      </c>
      <c r="J8" s="27" t="s">
        <v>123</v>
      </c>
      <c r="K8" s="27" t="s">
        <v>124</v>
      </c>
      <c r="L8" s="36">
        <v>43639</v>
      </c>
      <c r="M8" s="21"/>
    </row>
    <row r="9" spans="1:13" s="7" customFormat="1" ht="31.5">
      <c r="A9" s="35">
        <v>7</v>
      </c>
      <c r="B9" s="2" t="s">
        <v>27</v>
      </c>
      <c r="C9" s="2" t="s">
        <v>32</v>
      </c>
      <c r="D9" s="26" t="s">
        <v>119</v>
      </c>
      <c r="E9" s="27" t="s">
        <v>40</v>
      </c>
      <c r="F9" s="2" t="s">
        <v>122</v>
      </c>
      <c r="G9" s="22">
        <v>1</v>
      </c>
      <c r="H9" s="22">
        <v>900</v>
      </c>
      <c r="I9" s="27" t="s">
        <v>110</v>
      </c>
      <c r="J9" s="27" t="s">
        <v>123</v>
      </c>
      <c r="K9" s="27" t="s">
        <v>124</v>
      </c>
      <c r="L9" s="36">
        <v>43639</v>
      </c>
      <c r="M9" s="21"/>
    </row>
    <row r="10" ht="15">
      <c r="H10" s="37">
        <f>SUM(H3:H9)</f>
        <v>6300</v>
      </c>
    </row>
    <row r="11" spans="2:6" ht="40.5" customHeight="1">
      <c r="B11" s="57" t="s">
        <v>125</v>
      </c>
      <c r="C11" s="58"/>
      <c r="D11" s="58"/>
      <c r="E11" s="58"/>
      <c r="F11" s="58"/>
    </row>
    <row r="14" ht="15">
      <c r="B14" s="39"/>
    </row>
  </sheetData>
  <sheetProtection/>
  <mergeCells count="1">
    <mergeCell ref="B11:F11"/>
  </mergeCells>
  <printOptions/>
  <pageMargins left="0.25" right="0.25" top="0.75" bottom="0.75" header="0.3" footer="0.3"/>
  <pageSetup fitToHeight="1" fitToWidth="1" horizontalDpi="600" verticalDpi="600" orientation="landscape" paperSize="163"/>
</worksheet>
</file>

<file path=xl/worksheets/sheet4.xml><?xml version="1.0" encoding="utf-8"?>
<worksheet xmlns="http://schemas.openxmlformats.org/spreadsheetml/2006/main" xmlns:r="http://schemas.openxmlformats.org/officeDocument/2006/relationships">
  <sheetPr>
    <pageSetUpPr fitToPage="1"/>
  </sheetPr>
  <dimension ref="A1:IV24"/>
  <sheetViews>
    <sheetView tabSelected="1" zoomScalePageLayoutView="0" workbookViewId="0" topLeftCell="C1">
      <selection activeCell="O10" sqref="O10"/>
    </sheetView>
  </sheetViews>
  <sheetFormatPr defaultColWidth="8.8515625" defaultRowHeight="15"/>
  <cols>
    <col min="1" max="1" width="4.00390625" style="41" bestFit="1" customWidth="1"/>
    <col min="2" max="2" width="11.421875" style="7" customWidth="1"/>
    <col min="3" max="3" width="40.8515625" style="7" customWidth="1"/>
    <col min="4" max="4" width="24.8515625" style="7" customWidth="1"/>
    <col min="5" max="5" width="8.8515625" style="7" customWidth="1"/>
    <col min="6" max="6" width="25.7109375" style="7" customWidth="1"/>
    <col min="7" max="7" width="9.8515625" style="9" bestFit="1" customWidth="1"/>
    <col min="8" max="8" width="12.00390625" style="9" customWidth="1"/>
    <col min="9" max="9" width="11.421875" style="8" bestFit="1" customWidth="1"/>
    <col min="10" max="10" width="9.8515625" style="8" bestFit="1" customWidth="1"/>
    <col min="11" max="11" width="9.421875" style="8" bestFit="1" customWidth="1"/>
    <col min="12" max="12" width="12.00390625" style="8" customWidth="1"/>
    <col min="13" max="13" width="22.7109375" style="42" customWidth="1"/>
    <col min="14" max="16384" width="8.8515625" style="7" customWidth="1"/>
  </cols>
  <sheetData>
    <row r="1" spans="1:256" ht="15">
      <c r="A1" s="6" t="s">
        <v>60</v>
      </c>
      <c r="B1" s="6"/>
      <c r="C1" s="6"/>
      <c r="D1" s="6"/>
      <c r="E1" s="6"/>
      <c r="F1" s="6"/>
      <c r="G1" s="32"/>
      <c r="H1" s="32"/>
      <c r="I1" s="29"/>
      <c r="J1" s="29"/>
      <c r="K1" s="29"/>
      <c r="L1" s="29"/>
      <c r="M1" s="40"/>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14" s="34" customFormat="1" ht="48">
      <c r="A2" s="13" t="s">
        <v>0</v>
      </c>
      <c r="B2" s="12" t="s">
        <v>1</v>
      </c>
      <c r="C2" s="12" t="s">
        <v>2</v>
      </c>
      <c r="D2" s="12" t="s">
        <v>36</v>
      </c>
      <c r="E2" s="13" t="s">
        <v>37</v>
      </c>
      <c r="F2" s="12" t="s">
        <v>38</v>
      </c>
      <c r="G2" s="14" t="s">
        <v>114</v>
      </c>
      <c r="H2" s="14" t="s">
        <v>59</v>
      </c>
      <c r="I2" s="15" t="s">
        <v>54</v>
      </c>
      <c r="J2" s="15" t="s">
        <v>55</v>
      </c>
      <c r="K2" s="15" t="s">
        <v>56</v>
      </c>
      <c r="L2" s="16" t="s">
        <v>57</v>
      </c>
      <c r="M2" s="17" t="s">
        <v>58</v>
      </c>
      <c r="N2" s="18"/>
    </row>
    <row r="3" spans="1:13" s="1" customFormat="1" ht="31.5">
      <c r="A3" s="11">
        <v>1</v>
      </c>
      <c r="B3" s="2" t="s">
        <v>100</v>
      </c>
      <c r="C3" s="2" t="s">
        <v>83</v>
      </c>
      <c r="D3" s="26" t="s">
        <v>101</v>
      </c>
      <c r="E3" s="27" t="s">
        <v>53</v>
      </c>
      <c r="F3" s="2" t="s">
        <v>222</v>
      </c>
      <c r="G3" s="22">
        <v>1</v>
      </c>
      <c r="H3" s="22">
        <v>150</v>
      </c>
      <c r="I3" s="28" t="s">
        <v>110</v>
      </c>
      <c r="J3" s="28">
        <v>10</v>
      </c>
      <c r="K3" s="28" t="s">
        <v>64</v>
      </c>
      <c r="L3" s="43">
        <v>43405</v>
      </c>
      <c r="M3" s="44"/>
    </row>
    <row r="4" spans="1:13" s="1" customFormat="1" ht="48">
      <c r="A4" s="11">
        <v>2</v>
      </c>
      <c r="B4" s="2" t="s">
        <v>240</v>
      </c>
      <c r="C4" s="2" t="s">
        <v>223</v>
      </c>
      <c r="D4" s="26"/>
      <c r="E4" s="27"/>
      <c r="F4" s="2"/>
      <c r="G4" s="22">
        <v>1</v>
      </c>
      <c r="H4" s="22">
        <v>150</v>
      </c>
      <c r="I4" s="28" t="s">
        <v>112</v>
      </c>
      <c r="J4" s="28">
        <v>2</v>
      </c>
      <c r="K4" s="28" t="s">
        <v>64</v>
      </c>
      <c r="L4" s="43">
        <v>43405</v>
      </c>
      <c r="M4" s="44" t="s">
        <v>113</v>
      </c>
    </row>
    <row r="5" spans="1:13" s="1" customFormat="1" ht="31.5">
      <c r="A5" s="11">
        <v>3</v>
      </c>
      <c r="B5" s="2" t="s">
        <v>100</v>
      </c>
      <c r="C5" s="2" t="s">
        <v>84</v>
      </c>
      <c r="D5" s="26"/>
      <c r="E5" s="27"/>
      <c r="F5" s="2" t="s">
        <v>239</v>
      </c>
      <c r="G5" s="22">
        <v>1</v>
      </c>
      <c r="H5" s="22">
        <v>150</v>
      </c>
      <c r="I5" s="28" t="s">
        <v>110</v>
      </c>
      <c r="J5" s="28">
        <v>10</v>
      </c>
      <c r="K5" s="28" t="s">
        <v>64</v>
      </c>
      <c r="L5" s="43">
        <v>43405</v>
      </c>
      <c r="M5" s="44"/>
    </row>
    <row r="6" spans="1:13" ht="15.75">
      <c r="A6" s="13">
        <v>4</v>
      </c>
      <c r="B6" s="2" t="s">
        <v>108</v>
      </c>
      <c r="C6" s="2" t="s">
        <v>85</v>
      </c>
      <c r="D6" s="2"/>
      <c r="E6" s="2"/>
      <c r="F6" s="2"/>
      <c r="G6" s="22">
        <v>1</v>
      </c>
      <c r="H6" s="22">
        <v>150</v>
      </c>
      <c r="I6" s="27" t="s">
        <v>110</v>
      </c>
      <c r="J6" s="27">
        <v>10</v>
      </c>
      <c r="K6" s="28" t="s">
        <v>64</v>
      </c>
      <c r="L6" s="43">
        <v>43405</v>
      </c>
      <c r="M6" s="44"/>
    </row>
    <row r="7" spans="1:13" ht="15.75">
      <c r="A7" s="13">
        <v>5</v>
      </c>
      <c r="B7" s="2" t="s">
        <v>108</v>
      </c>
      <c r="C7" s="2" t="s">
        <v>86</v>
      </c>
      <c r="D7" s="2"/>
      <c r="E7" s="2"/>
      <c r="F7" s="2"/>
      <c r="G7" s="22">
        <v>1</v>
      </c>
      <c r="H7" s="22">
        <v>150</v>
      </c>
      <c r="I7" s="27" t="s">
        <v>110</v>
      </c>
      <c r="J7" s="27">
        <v>10</v>
      </c>
      <c r="K7" s="28" t="s">
        <v>64</v>
      </c>
      <c r="L7" s="43">
        <v>43405</v>
      </c>
      <c r="M7" s="44"/>
    </row>
    <row r="8" spans="1:13" ht="15.75">
      <c r="A8" s="13">
        <v>6</v>
      </c>
      <c r="B8" s="2" t="s">
        <v>108</v>
      </c>
      <c r="C8" s="2" t="s">
        <v>87</v>
      </c>
      <c r="D8" s="2"/>
      <c r="E8" s="2"/>
      <c r="F8" s="2"/>
      <c r="G8" s="22">
        <v>1</v>
      </c>
      <c r="H8" s="22">
        <v>150</v>
      </c>
      <c r="I8" s="27" t="s">
        <v>110</v>
      </c>
      <c r="J8" s="27">
        <v>10</v>
      </c>
      <c r="K8" s="28" t="s">
        <v>64</v>
      </c>
      <c r="L8" s="43">
        <v>43405</v>
      </c>
      <c r="M8" s="44"/>
    </row>
    <row r="9" spans="1:13" ht="15.75">
      <c r="A9" s="13">
        <v>7</v>
      </c>
      <c r="B9" s="2" t="s">
        <v>108</v>
      </c>
      <c r="C9" s="2" t="s">
        <v>88</v>
      </c>
      <c r="D9" s="2"/>
      <c r="E9" s="2"/>
      <c r="F9" s="2"/>
      <c r="G9" s="22">
        <v>1</v>
      </c>
      <c r="H9" s="22">
        <v>150</v>
      </c>
      <c r="I9" s="27" t="s">
        <v>110</v>
      </c>
      <c r="J9" s="27">
        <v>10</v>
      </c>
      <c r="K9" s="28" t="s">
        <v>64</v>
      </c>
      <c r="L9" s="43">
        <v>43405</v>
      </c>
      <c r="M9" s="44"/>
    </row>
    <row r="10" spans="1:13" ht="15.75">
      <c r="A10" s="13">
        <v>8</v>
      </c>
      <c r="B10" s="2" t="s">
        <v>108</v>
      </c>
      <c r="C10" s="2" t="s">
        <v>89</v>
      </c>
      <c r="D10" s="2"/>
      <c r="E10" s="2"/>
      <c r="F10" s="2"/>
      <c r="G10" s="22">
        <v>1</v>
      </c>
      <c r="H10" s="22">
        <v>150</v>
      </c>
      <c r="I10" s="27" t="s">
        <v>110</v>
      </c>
      <c r="J10" s="27">
        <v>10</v>
      </c>
      <c r="K10" s="28" t="s">
        <v>64</v>
      </c>
      <c r="L10" s="43">
        <v>43405</v>
      </c>
      <c r="M10" s="44"/>
    </row>
    <row r="11" spans="1:13" ht="15.75">
      <c r="A11" s="13">
        <v>9</v>
      </c>
      <c r="B11" s="2" t="s">
        <v>100</v>
      </c>
      <c r="C11" s="2" t="s">
        <v>90</v>
      </c>
      <c r="D11" s="2"/>
      <c r="E11" s="2"/>
      <c r="F11" s="2" t="s">
        <v>109</v>
      </c>
      <c r="G11" s="22">
        <v>1</v>
      </c>
      <c r="H11" s="22">
        <v>150</v>
      </c>
      <c r="I11" s="27" t="s">
        <v>107</v>
      </c>
      <c r="J11" s="27">
        <v>10</v>
      </c>
      <c r="K11" s="28" t="s">
        <v>64</v>
      </c>
      <c r="L11" s="43">
        <v>43405</v>
      </c>
      <c r="M11" s="44"/>
    </row>
    <row r="12" spans="1:13" ht="15.75">
      <c r="A12" s="13">
        <v>10</v>
      </c>
      <c r="B12" s="2" t="s">
        <v>100</v>
      </c>
      <c r="C12" s="2" t="s">
        <v>91</v>
      </c>
      <c r="D12" s="2"/>
      <c r="E12" s="2"/>
      <c r="F12" s="2"/>
      <c r="G12" s="22">
        <v>1</v>
      </c>
      <c r="H12" s="22">
        <v>150</v>
      </c>
      <c r="I12" s="27" t="s">
        <v>110</v>
      </c>
      <c r="J12" s="27">
        <v>10</v>
      </c>
      <c r="K12" s="28" t="s">
        <v>64</v>
      </c>
      <c r="L12" s="43">
        <v>43405</v>
      </c>
      <c r="M12" s="44"/>
    </row>
    <row r="13" spans="1:13" ht="48">
      <c r="A13" s="13">
        <v>11</v>
      </c>
      <c r="B13" s="2" t="s">
        <v>100</v>
      </c>
      <c r="C13" s="2" t="s">
        <v>102</v>
      </c>
      <c r="D13" s="2"/>
      <c r="E13" s="2"/>
      <c r="F13" s="2"/>
      <c r="G13" s="22">
        <v>1</v>
      </c>
      <c r="H13" s="22">
        <v>150</v>
      </c>
      <c r="I13" s="27" t="s">
        <v>110</v>
      </c>
      <c r="J13" s="27">
        <v>10</v>
      </c>
      <c r="K13" s="28" t="s">
        <v>64</v>
      </c>
      <c r="L13" s="43">
        <v>43405</v>
      </c>
      <c r="M13" s="44" t="s">
        <v>111</v>
      </c>
    </row>
    <row r="14" spans="1:13" ht="15.75">
      <c r="A14" s="13">
        <v>12</v>
      </c>
      <c r="B14" s="2" t="s">
        <v>108</v>
      </c>
      <c r="C14" s="2" t="s">
        <v>92</v>
      </c>
      <c r="D14" s="2"/>
      <c r="E14" s="2"/>
      <c r="F14" s="2"/>
      <c r="G14" s="22">
        <v>1</v>
      </c>
      <c r="H14" s="22">
        <v>150</v>
      </c>
      <c r="I14" s="27" t="s">
        <v>110</v>
      </c>
      <c r="J14" s="27">
        <v>10</v>
      </c>
      <c r="K14" s="28" t="s">
        <v>64</v>
      </c>
      <c r="L14" s="43">
        <v>43405</v>
      </c>
      <c r="M14" s="44"/>
    </row>
    <row r="15" spans="1:13" ht="31.5">
      <c r="A15" s="13">
        <v>13</v>
      </c>
      <c r="B15" s="2" t="s">
        <v>108</v>
      </c>
      <c r="C15" s="2" t="s">
        <v>224</v>
      </c>
      <c r="D15" s="2"/>
      <c r="E15" s="2"/>
      <c r="F15" s="2"/>
      <c r="G15" s="22">
        <v>1</v>
      </c>
      <c r="H15" s="22">
        <v>150</v>
      </c>
      <c r="I15" s="27" t="s">
        <v>110</v>
      </c>
      <c r="J15" s="27">
        <v>10</v>
      </c>
      <c r="K15" s="28" t="s">
        <v>64</v>
      </c>
      <c r="L15" s="43">
        <v>43405</v>
      </c>
      <c r="M15" s="44" t="s">
        <v>241</v>
      </c>
    </row>
    <row r="16" spans="1:13" ht="15.75">
      <c r="A16" s="13">
        <v>14</v>
      </c>
      <c r="B16" s="2" t="s">
        <v>108</v>
      </c>
      <c r="C16" s="2" t="s">
        <v>93</v>
      </c>
      <c r="D16" s="2" t="s">
        <v>105</v>
      </c>
      <c r="E16" s="2" t="s">
        <v>53</v>
      </c>
      <c r="F16" s="2" t="s">
        <v>106</v>
      </c>
      <c r="G16" s="22">
        <v>1</v>
      </c>
      <c r="H16" s="22">
        <v>150</v>
      </c>
      <c r="I16" s="27" t="s">
        <v>107</v>
      </c>
      <c r="J16" s="27">
        <v>10</v>
      </c>
      <c r="K16" s="28" t="s">
        <v>64</v>
      </c>
      <c r="L16" s="43">
        <v>43405</v>
      </c>
      <c r="M16" s="44"/>
    </row>
    <row r="17" spans="1:13" ht="48">
      <c r="A17" s="13">
        <v>15</v>
      </c>
      <c r="B17" s="2" t="s">
        <v>108</v>
      </c>
      <c r="C17" s="2" t="s">
        <v>94</v>
      </c>
      <c r="D17" s="2" t="s">
        <v>104</v>
      </c>
      <c r="E17" s="2"/>
      <c r="F17" s="2" t="s">
        <v>221</v>
      </c>
      <c r="G17" s="22">
        <v>1</v>
      </c>
      <c r="H17" s="22">
        <v>150</v>
      </c>
      <c r="I17" s="27" t="s">
        <v>110</v>
      </c>
      <c r="J17" s="27">
        <v>10</v>
      </c>
      <c r="K17" s="28" t="s">
        <v>64</v>
      </c>
      <c r="L17" s="43">
        <v>43405</v>
      </c>
      <c r="M17" s="44"/>
    </row>
    <row r="18" spans="1:13" ht="15.75">
      <c r="A18" s="13">
        <v>16</v>
      </c>
      <c r="B18" s="2" t="s">
        <v>108</v>
      </c>
      <c r="C18" s="2" t="s">
        <v>95</v>
      </c>
      <c r="D18" s="2"/>
      <c r="E18" s="2"/>
      <c r="F18" s="2"/>
      <c r="G18" s="22">
        <v>1</v>
      </c>
      <c r="H18" s="22">
        <v>150</v>
      </c>
      <c r="I18" s="27" t="s">
        <v>110</v>
      </c>
      <c r="J18" s="27">
        <v>10</v>
      </c>
      <c r="K18" s="28" t="s">
        <v>64</v>
      </c>
      <c r="L18" s="43">
        <v>43405</v>
      </c>
      <c r="M18" s="44"/>
    </row>
    <row r="19" spans="1:13" ht="15.75">
      <c r="A19" s="13">
        <v>17</v>
      </c>
      <c r="B19" s="2" t="s">
        <v>108</v>
      </c>
      <c r="C19" s="2" t="s">
        <v>96</v>
      </c>
      <c r="D19" s="2"/>
      <c r="E19" s="2"/>
      <c r="F19" s="2"/>
      <c r="G19" s="22">
        <v>1</v>
      </c>
      <c r="H19" s="22">
        <v>150</v>
      </c>
      <c r="I19" s="27" t="s">
        <v>110</v>
      </c>
      <c r="J19" s="27">
        <v>10</v>
      </c>
      <c r="K19" s="28" t="s">
        <v>64</v>
      </c>
      <c r="L19" s="43">
        <v>43405</v>
      </c>
      <c r="M19" s="44"/>
    </row>
    <row r="20" spans="1:13" ht="15.75">
      <c r="A20" s="13">
        <v>18</v>
      </c>
      <c r="B20" s="2" t="s">
        <v>108</v>
      </c>
      <c r="C20" s="2" t="s">
        <v>97</v>
      </c>
      <c r="D20" s="2"/>
      <c r="E20" s="2"/>
      <c r="F20" s="2"/>
      <c r="G20" s="22">
        <v>1</v>
      </c>
      <c r="H20" s="22">
        <v>150</v>
      </c>
      <c r="I20" s="27" t="s">
        <v>110</v>
      </c>
      <c r="J20" s="27">
        <v>10</v>
      </c>
      <c r="K20" s="28" t="s">
        <v>64</v>
      </c>
      <c r="L20" s="43">
        <v>43405</v>
      </c>
      <c r="M20" s="44"/>
    </row>
    <row r="21" spans="1:13" ht="15.75">
      <c r="A21" s="13">
        <v>19</v>
      </c>
      <c r="B21" s="2" t="s">
        <v>108</v>
      </c>
      <c r="C21" s="2" t="s">
        <v>98</v>
      </c>
      <c r="D21" s="2"/>
      <c r="E21" s="2"/>
      <c r="F21" s="2"/>
      <c r="G21" s="22">
        <v>1</v>
      </c>
      <c r="H21" s="22">
        <v>150</v>
      </c>
      <c r="I21" s="27" t="s">
        <v>110</v>
      </c>
      <c r="J21" s="27">
        <v>10</v>
      </c>
      <c r="K21" s="28" t="s">
        <v>64</v>
      </c>
      <c r="L21" s="43">
        <v>43405</v>
      </c>
      <c r="M21" s="44"/>
    </row>
    <row r="22" spans="1:13" ht="15.75">
      <c r="A22" s="13">
        <v>20</v>
      </c>
      <c r="B22" s="2" t="s">
        <v>100</v>
      </c>
      <c r="C22" s="2" t="s">
        <v>99</v>
      </c>
      <c r="D22" s="2"/>
      <c r="E22" s="2"/>
      <c r="F22" s="2"/>
      <c r="G22" s="22">
        <v>1</v>
      </c>
      <c r="H22" s="22">
        <v>150</v>
      </c>
      <c r="I22" s="27" t="s">
        <v>110</v>
      </c>
      <c r="J22" s="27">
        <v>10</v>
      </c>
      <c r="K22" s="28" t="s">
        <v>64</v>
      </c>
      <c r="L22" s="43">
        <v>43405</v>
      </c>
      <c r="M22" s="44"/>
    </row>
    <row r="23" spans="1:13" ht="15.75">
      <c r="A23" s="13">
        <v>21</v>
      </c>
      <c r="B23" s="2" t="s">
        <v>100</v>
      </c>
      <c r="C23" s="2" t="s">
        <v>103</v>
      </c>
      <c r="D23" s="2"/>
      <c r="E23" s="2"/>
      <c r="F23" s="2"/>
      <c r="G23" s="22">
        <v>1</v>
      </c>
      <c r="H23" s="22">
        <v>150</v>
      </c>
      <c r="I23" s="27" t="s">
        <v>110</v>
      </c>
      <c r="J23" s="27">
        <v>10</v>
      </c>
      <c r="K23" s="28" t="s">
        <v>64</v>
      </c>
      <c r="L23" s="43">
        <v>43405</v>
      </c>
      <c r="M23" s="44"/>
    </row>
    <row r="24" ht="15">
      <c r="H24" s="9">
        <f>SUM(H3:H23)</f>
        <v>3150</v>
      </c>
    </row>
  </sheetData>
  <sheetProtection/>
  <printOptions/>
  <pageMargins left="0.25" right="0.25" top="0.75" bottom="0.75" header="0.3" footer="0.3"/>
  <pageSetup fitToHeight="1" fitToWidth="1" horizontalDpi="600" verticalDpi="600" orientation="landscape" paperSize="163"/>
</worksheet>
</file>

<file path=xl/worksheets/sheet5.xml><?xml version="1.0" encoding="utf-8"?>
<worksheet xmlns="http://schemas.openxmlformats.org/spreadsheetml/2006/main" xmlns:r="http://schemas.openxmlformats.org/officeDocument/2006/relationships">
  <sheetPr>
    <pageSetUpPr fitToPage="1"/>
  </sheetPr>
  <dimension ref="A1:IV15"/>
  <sheetViews>
    <sheetView tabSelected="1" zoomScalePageLayoutView="0" workbookViewId="0" topLeftCell="A1">
      <pane xSplit="2" ySplit="2" topLeftCell="C3" activePane="bottomRight" state="frozen"/>
      <selection pane="topLeft" activeCell="O10" sqref="O10"/>
      <selection pane="topRight" activeCell="O10" sqref="O10"/>
      <selection pane="bottomLeft" activeCell="O10" sqref="O10"/>
      <selection pane="bottomRight" activeCell="O10" sqref="O10"/>
    </sheetView>
  </sheetViews>
  <sheetFormatPr defaultColWidth="8.8515625" defaultRowHeight="15"/>
  <cols>
    <col min="1" max="1" width="4.00390625" style="41" bestFit="1" customWidth="1"/>
    <col min="2" max="2" width="24.421875" style="7" customWidth="1"/>
    <col min="3" max="3" width="20.8515625" style="7" customWidth="1"/>
    <col min="4" max="4" width="22.8515625" style="7" customWidth="1"/>
    <col min="5" max="5" width="8.8515625" style="8" customWidth="1"/>
    <col min="6" max="6" width="32.8515625" style="7" customWidth="1"/>
    <col min="7" max="7" width="9.8515625" style="9" bestFit="1" customWidth="1"/>
    <col min="8" max="8" width="12.00390625" style="9" customWidth="1"/>
    <col min="9" max="9" width="12.00390625" style="8" customWidth="1"/>
    <col min="10" max="10" width="9.8515625" style="8" bestFit="1" customWidth="1"/>
    <col min="11" max="11" width="12.00390625" style="8" customWidth="1"/>
    <col min="12" max="12" width="10.421875" style="8" bestFit="1" customWidth="1"/>
    <col min="13" max="13" width="22.7109375" style="7" customWidth="1"/>
    <col min="14" max="16384" width="8.8515625" style="7" customWidth="1"/>
  </cols>
  <sheetData>
    <row r="1" spans="1:256" ht="15">
      <c r="A1" s="6" t="s">
        <v>60</v>
      </c>
      <c r="B1" s="6"/>
      <c r="C1" s="6"/>
      <c r="D1" s="6"/>
      <c r="E1" s="29"/>
      <c r="F1" s="6"/>
      <c r="G1" s="32"/>
      <c r="H1" s="32"/>
      <c r="I1" s="29"/>
      <c r="J1" s="29"/>
      <c r="K1" s="29"/>
      <c r="L1" s="29"/>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14" s="34" customFormat="1" ht="48">
      <c r="A2" s="13" t="s">
        <v>0</v>
      </c>
      <c r="B2" s="12" t="s">
        <v>1</v>
      </c>
      <c r="C2" s="12" t="s">
        <v>2</v>
      </c>
      <c r="D2" s="12" t="s">
        <v>36</v>
      </c>
      <c r="E2" s="13" t="s">
        <v>37</v>
      </c>
      <c r="F2" s="12" t="s">
        <v>38</v>
      </c>
      <c r="G2" s="14" t="s">
        <v>114</v>
      </c>
      <c r="H2" s="14" t="s">
        <v>59</v>
      </c>
      <c r="I2" s="15" t="s">
        <v>54</v>
      </c>
      <c r="J2" s="15" t="s">
        <v>55</v>
      </c>
      <c r="K2" s="15" t="s">
        <v>56</v>
      </c>
      <c r="L2" s="16" t="s">
        <v>57</v>
      </c>
      <c r="M2" s="17" t="s">
        <v>58</v>
      </c>
      <c r="N2" s="18"/>
    </row>
    <row r="3" spans="1:13" s="1" customFormat="1" ht="31.5">
      <c r="A3" s="11">
        <v>1</v>
      </c>
      <c r="B3" s="2" t="s">
        <v>34</v>
      </c>
      <c r="C3" s="2" t="s">
        <v>16</v>
      </c>
      <c r="D3" s="26" t="s">
        <v>45</v>
      </c>
      <c r="E3" s="27" t="s">
        <v>40</v>
      </c>
      <c r="F3" s="2" t="s">
        <v>46</v>
      </c>
      <c r="G3" s="22">
        <v>70</v>
      </c>
      <c r="H3" s="22">
        <v>150</v>
      </c>
      <c r="I3" s="28" t="s">
        <v>188</v>
      </c>
      <c r="J3" s="28" t="s">
        <v>148</v>
      </c>
      <c r="K3" s="28" t="s">
        <v>124</v>
      </c>
      <c r="L3" s="31">
        <v>43552</v>
      </c>
      <c r="M3" s="3"/>
    </row>
    <row r="4" spans="1:13" s="1" customFormat="1" ht="69.75" customHeight="1">
      <c r="A4" s="11">
        <v>1</v>
      </c>
      <c r="B4" s="2" t="s">
        <v>240</v>
      </c>
      <c r="C4" s="2" t="s">
        <v>16</v>
      </c>
      <c r="D4" s="26" t="s">
        <v>179</v>
      </c>
      <c r="E4" s="27" t="s">
        <v>40</v>
      </c>
      <c r="F4" s="2" t="s">
        <v>218</v>
      </c>
      <c r="G4" s="22">
        <v>236</v>
      </c>
      <c r="H4" s="22">
        <v>350</v>
      </c>
      <c r="I4" s="28" t="s">
        <v>110</v>
      </c>
      <c r="J4" s="28" t="s">
        <v>190</v>
      </c>
      <c r="K4" s="28" t="s">
        <v>124</v>
      </c>
      <c r="L4" s="31">
        <v>43552</v>
      </c>
      <c r="M4" s="3"/>
    </row>
    <row r="5" spans="1:13" ht="31.5">
      <c r="A5" s="11">
        <v>1</v>
      </c>
      <c r="B5" s="2" t="s">
        <v>191</v>
      </c>
      <c r="C5" s="2" t="s">
        <v>16</v>
      </c>
      <c r="D5" s="26" t="s">
        <v>192</v>
      </c>
      <c r="E5" s="27" t="s">
        <v>40</v>
      </c>
      <c r="F5" s="2" t="s">
        <v>239</v>
      </c>
      <c r="G5" s="22">
        <v>756</v>
      </c>
      <c r="H5" s="22">
        <v>1000</v>
      </c>
      <c r="I5" s="27" t="s">
        <v>110</v>
      </c>
      <c r="J5" s="27" t="s">
        <v>169</v>
      </c>
      <c r="K5" s="28" t="s">
        <v>124</v>
      </c>
      <c r="L5" s="31">
        <v>43552</v>
      </c>
      <c r="M5" s="2"/>
    </row>
    <row r="6" spans="1:13" ht="63.75">
      <c r="A6" s="13">
        <v>1</v>
      </c>
      <c r="B6" s="2" t="s">
        <v>77</v>
      </c>
      <c r="C6" s="2" t="s">
        <v>16</v>
      </c>
      <c r="D6" s="2" t="s">
        <v>180</v>
      </c>
      <c r="E6" s="27" t="s">
        <v>40</v>
      </c>
      <c r="F6" s="2" t="s">
        <v>181</v>
      </c>
      <c r="G6" s="22">
        <v>40</v>
      </c>
      <c r="H6" s="22">
        <v>45</v>
      </c>
      <c r="I6" s="27" t="s">
        <v>110</v>
      </c>
      <c r="J6" s="27" t="s">
        <v>169</v>
      </c>
      <c r="K6" s="28" t="s">
        <v>124</v>
      </c>
      <c r="L6" s="31">
        <v>43552</v>
      </c>
      <c r="M6" s="2"/>
    </row>
    <row r="7" spans="1:13" ht="48">
      <c r="A7" s="13">
        <v>1</v>
      </c>
      <c r="B7" s="2" t="s">
        <v>78</v>
      </c>
      <c r="C7" s="2" t="s">
        <v>16</v>
      </c>
      <c r="D7" s="2" t="s">
        <v>45</v>
      </c>
      <c r="E7" s="27" t="s">
        <v>40</v>
      </c>
      <c r="F7" s="2"/>
      <c r="G7" s="22">
        <v>552</v>
      </c>
      <c r="H7" s="22">
        <v>800</v>
      </c>
      <c r="I7" s="27" t="s">
        <v>110</v>
      </c>
      <c r="J7" s="27" t="s">
        <v>169</v>
      </c>
      <c r="K7" s="28" t="s">
        <v>124</v>
      </c>
      <c r="L7" s="31">
        <v>43552</v>
      </c>
      <c r="M7" s="2" t="s">
        <v>193</v>
      </c>
    </row>
    <row r="8" spans="1:13" ht="31.5">
      <c r="A8" s="13">
        <v>1</v>
      </c>
      <c r="B8" s="2" t="s">
        <v>79</v>
      </c>
      <c r="C8" s="2" t="s">
        <v>16</v>
      </c>
      <c r="D8" s="2" t="s">
        <v>45</v>
      </c>
      <c r="E8" s="27" t="s">
        <v>40</v>
      </c>
      <c r="F8" s="2"/>
      <c r="G8" s="22">
        <v>100</v>
      </c>
      <c r="H8" s="22">
        <v>150</v>
      </c>
      <c r="I8" s="27" t="s">
        <v>110</v>
      </c>
      <c r="J8" s="27" t="s">
        <v>169</v>
      </c>
      <c r="K8" s="28" t="s">
        <v>124</v>
      </c>
      <c r="L8" s="31">
        <v>43552</v>
      </c>
      <c r="M8" s="2"/>
    </row>
    <row r="9" spans="1:13" ht="31.5">
      <c r="A9" s="13">
        <v>1</v>
      </c>
      <c r="B9" s="2" t="s">
        <v>80</v>
      </c>
      <c r="C9" s="2" t="s">
        <v>16</v>
      </c>
      <c r="D9" s="2" t="s">
        <v>179</v>
      </c>
      <c r="E9" s="27" t="s">
        <v>40</v>
      </c>
      <c r="F9" s="2" t="s">
        <v>182</v>
      </c>
      <c r="G9" s="22">
        <v>210</v>
      </c>
      <c r="H9" s="22">
        <v>300</v>
      </c>
      <c r="I9" s="27" t="s">
        <v>110</v>
      </c>
      <c r="J9" s="27" t="s">
        <v>169</v>
      </c>
      <c r="K9" s="28" t="s">
        <v>124</v>
      </c>
      <c r="L9" s="31">
        <v>43552</v>
      </c>
      <c r="M9" s="2"/>
    </row>
    <row r="10" spans="1:13" ht="31.5">
      <c r="A10" s="13">
        <v>1</v>
      </c>
      <c r="B10" s="2" t="s">
        <v>18</v>
      </c>
      <c r="C10" s="2" t="s">
        <v>184</v>
      </c>
      <c r="D10" s="2" t="s">
        <v>185</v>
      </c>
      <c r="E10" s="27" t="s">
        <v>40</v>
      </c>
      <c r="F10" s="2" t="s">
        <v>186</v>
      </c>
      <c r="G10" s="22">
        <v>650</v>
      </c>
      <c r="H10" s="22">
        <v>2500</v>
      </c>
      <c r="I10" s="27" t="s">
        <v>188</v>
      </c>
      <c r="J10" s="27" t="s">
        <v>194</v>
      </c>
      <c r="K10" s="28" t="s">
        <v>124</v>
      </c>
      <c r="L10" s="31">
        <v>43552</v>
      </c>
      <c r="M10" s="2" t="s">
        <v>195</v>
      </c>
    </row>
    <row r="11" spans="1:13" ht="31.5">
      <c r="A11" s="13">
        <v>1</v>
      </c>
      <c r="B11" s="2" t="s">
        <v>81</v>
      </c>
      <c r="C11" s="2" t="s">
        <v>16</v>
      </c>
      <c r="D11" s="2" t="s">
        <v>179</v>
      </c>
      <c r="E11" s="27" t="s">
        <v>40</v>
      </c>
      <c r="F11" s="2" t="s">
        <v>219</v>
      </c>
      <c r="G11" s="22">
        <v>150</v>
      </c>
      <c r="H11" s="22">
        <v>150</v>
      </c>
      <c r="I11" s="27" t="s">
        <v>120</v>
      </c>
      <c r="J11" s="27" t="s">
        <v>189</v>
      </c>
      <c r="K11" s="28" t="s">
        <v>124</v>
      </c>
      <c r="L11" s="31">
        <v>43552</v>
      </c>
      <c r="M11" s="2"/>
    </row>
    <row r="12" spans="1:13" ht="48">
      <c r="A12" s="13">
        <v>1</v>
      </c>
      <c r="B12" s="2" t="s">
        <v>82</v>
      </c>
      <c r="C12" s="2" t="s">
        <v>16</v>
      </c>
      <c r="D12" s="2" t="s">
        <v>220</v>
      </c>
      <c r="E12" s="27" t="s">
        <v>40</v>
      </c>
      <c r="F12" s="2" t="s">
        <v>183</v>
      </c>
      <c r="G12" s="22">
        <v>80</v>
      </c>
      <c r="H12" s="22">
        <v>85</v>
      </c>
      <c r="I12" s="27" t="s">
        <v>120</v>
      </c>
      <c r="J12" s="27" t="s">
        <v>189</v>
      </c>
      <c r="K12" s="28" t="s">
        <v>124</v>
      </c>
      <c r="L12" s="31">
        <v>43552</v>
      </c>
      <c r="M12" s="2"/>
    </row>
    <row r="13" spans="1:12" s="46" customFormat="1" ht="19.5">
      <c r="A13" s="47"/>
      <c r="E13" s="47"/>
      <c r="G13" s="48" t="s">
        <v>187</v>
      </c>
      <c r="H13" s="48">
        <f>SUM(H3:H12)</f>
        <v>5530</v>
      </c>
      <c r="I13" s="47"/>
      <c r="J13" s="47"/>
      <c r="K13" s="47"/>
      <c r="L13" s="47"/>
    </row>
    <row r="15" spans="1:13" ht="31.5">
      <c r="A15" s="51" t="s">
        <v>178</v>
      </c>
      <c r="M15" s="7" t="s">
        <v>241</v>
      </c>
    </row>
  </sheetData>
  <sheetProtection/>
  <printOptions/>
  <pageMargins left="0.25" right="0.25" top="0.75" bottom="0.75" header="0.3" footer="0.3"/>
  <pageSetup fitToHeight="1" fitToWidth="1" orientation="landscape" paperSize="163"/>
</worksheet>
</file>

<file path=xl/worksheets/sheet6.xml><?xml version="1.0" encoding="utf-8"?>
<worksheet xmlns="http://schemas.openxmlformats.org/spreadsheetml/2006/main" xmlns:r="http://schemas.openxmlformats.org/officeDocument/2006/relationships">
  <sheetPr>
    <pageSetUpPr fitToPage="1"/>
  </sheetPr>
  <dimension ref="A1:IV21"/>
  <sheetViews>
    <sheetView tabSelected="1" zoomScalePageLayoutView="0" workbookViewId="0" topLeftCell="A1">
      <pane xSplit="2" ySplit="2" topLeftCell="C9" activePane="bottomRight" state="frozen"/>
      <selection pane="topLeft" activeCell="A1" sqref="A1"/>
      <selection pane="topRight" activeCell="C1" sqref="C1"/>
      <selection pane="bottomLeft" activeCell="A3" sqref="A3"/>
      <selection pane="bottomRight" activeCell="O10" sqref="O10"/>
    </sheetView>
  </sheetViews>
  <sheetFormatPr defaultColWidth="8.8515625" defaultRowHeight="15"/>
  <cols>
    <col min="1" max="1" width="4.00390625" style="41" bestFit="1" customWidth="1"/>
    <col min="2" max="2" width="27.28125" style="7" customWidth="1"/>
    <col min="3" max="3" width="15.28125" style="7" customWidth="1"/>
    <col min="4" max="4" width="22.421875" style="7" customWidth="1"/>
    <col min="5" max="5" width="8.8515625" style="8" customWidth="1"/>
    <col min="6" max="6" width="28.8515625" style="7" customWidth="1"/>
    <col min="7" max="7" width="9.8515625" style="9" bestFit="1" customWidth="1"/>
    <col min="8" max="8" width="12.00390625" style="9" customWidth="1"/>
    <col min="9" max="9" width="10.28125" style="8" customWidth="1"/>
    <col min="10" max="10" width="9.8515625" style="8" bestFit="1" customWidth="1"/>
    <col min="11" max="11" width="9.421875" style="7" bestFit="1" customWidth="1"/>
    <col min="12" max="12" width="10.421875" style="8" bestFit="1" customWidth="1"/>
    <col min="13" max="13" width="23.140625" style="7" customWidth="1"/>
    <col min="14" max="16384" width="8.8515625" style="7" customWidth="1"/>
  </cols>
  <sheetData>
    <row r="1" spans="1:256" ht="15">
      <c r="A1" s="6" t="s">
        <v>60</v>
      </c>
      <c r="B1" s="6"/>
      <c r="C1" s="6"/>
      <c r="D1" s="6"/>
      <c r="E1" s="29"/>
      <c r="F1" s="6"/>
      <c r="G1" s="32"/>
      <c r="H1" s="32"/>
      <c r="I1" s="29"/>
      <c r="J1" s="29"/>
      <c r="K1" s="6"/>
      <c r="L1" s="29"/>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14" s="34" customFormat="1" ht="48">
      <c r="A2" s="13" t="s">
        <v>0</v>
      </c>
      <c r="B2" s="12" t="s">
        <v>1</v>
      </c>
      <c r="C2" s="12" t="s">
        <v>2</v>
      </c>
      <c r="D2" s="12" t="s">
        <v>36</v>
      </c>
      <c r="E2" s="13" t="s">
        <v>37</v>
      </c>
      <c r="F2" s="52" t="s">
        <v>38</v>
      </c>
      <c r="G2" s="53" t="s">
        <v>114</v>
      </c>
      <c r="H2" s="53" t="s">
        <v>59</v>
      </c>
      <c r="I2" s="15" t="s">
        <v>54</v>
      </c>
      <c r="J2" s="15" t="s">
        <v>55</v>
      </c>
      <c r="K2" s="15" t="s">
        <v>56</v>
      </c>
      <c r="L2" s="16" t="s">
        <v>57</v>
      </c>
      <c r="M2" s="17" t="s">
        <v>58</v>
      </c>
      <c r="N2" s="18"/>
    </row>
    <row r="3" spans="1:13" ht="48">
      <c r="A3" s="11">
        <v>1</v>
      </c>
      <c r="B3" s="2" t="s">
        <v>210</v>
      </c>
      <c r="C3" s="2" t="s">
        <v>17</v>
      </c>
      <c r="D3" s="26" t="s">
        <v>196</v>
      </c>
      <c r="E3" s="27" t="s">
        <v>40</v>
      </c>
      <c r="F3" s="2" t="s">
        <v>197</v>
      </c>
      <c r="G3" s="22">
        <v>380</v>
      </c>
      <c r="H3" s="22">
        <v>450</v>
      </c>
      <c r="I3" s="27" t="s">
        <v>110</v>
      </c>
      <c r="J3" s="27" t="s">
        <v>169</v>
      </c>
      <c r="K3" s="2"/>
      <c r="L3" s="36">
        <v>43552</v>
      </c>
      <c r="M3" s="2"/>
    </row>
    <row r="4" spans="1:13" ht="15.75">
      <c r="A4" s="11">
        <v>1</v>
      </c>
      <c r="B4" s="2" t="s">
        <v>240</v>
      </c>
      <c r="C4" s="2" t="s">
        <v>17</v>
      </c>
      <c r="D4" s="26"/>
      <c r="E4" s="27" t="s">
        <v>40</v>
      </c>
      <c r="F4" s="2"/>
      <c r="G4" s="22">
        <v>116</v>
      </c>
      <c r="H4" s="22">
        <v>200</v>
      </c>
      <c r="I4" s="27" t="s">
        <v>110</v>
      </c>
      <c r="J4" s="27" t="s">
        <v>169</v>
      </c>
      <c r="K4" s="2"/>
      <c r="L4" s="36">
        <v>43552</v>
      </c>
      <c r="M4" s="2"/>
    </row>
    <row r="5" spans="1:13" ht="48">
      <c r="A5" s="11">
        <v>10</v>
      </c>
      <c r="B5" s="2" t="s">
        <v>65</v>
      </c>
      <c r="C5" s="2" t="s">
        <v>17</v>
      </c>
      <c r="D5" s="26" t="s">
        <v>198</v>
      </c>
      <c r="E5" s="27" t="s">
        <v>53</v>
      </c>
      <c r="F5" s="2" t="s">
        <v>239</v>
      </c>
      <c r="G5" s="22">
        <f>65*10</f>
        <v>650</v>
      </c>
      <c r="H5" s="22">
        <f>89*10</f>
        <v>890</v>
      </c>
      <c r="I5" s="27" t="s">
        <v>110</v>
      </c>
      <c r="J5" s="27" t="s">
        <v>190</v>
      </c>
      <c r="K5" s="2"/>
      <c r="L5" s="36">
        <v>43552</v>
      </c>
      <c r="M5" s="2" t="s">
        <v>206</v>
      </c>
    </row>
    <row r="6" spans="1:13" ht="72" customHeight="1">
      <c r="A6" s="11">
        <v>1</v>
      </c>
      <c r="B6" s="2" t="s">
        <v>19</v>
      </c>
      <c r="C6" s="2" t="s">
        <v>17</v>
      </c>
      <c r="D6" s="59" t="s">
        <v>211</v>
      </c>
      <c r="E6" s="27" t="s">
        <v>40</v>
      </c>
      <c r="F6" s="62" t="s">
        <v>200</v>
      </c>
      <c r="G6" s="22">
        <v>150</v>
      </c>
      <c r="H6" s="22">
        <v>450</v>
      </c>
      <c r="I6" s="27" t="s">
        <v>110</v>
      </c>
      <c r="J6" s="27" t="s">
        <v>169</v>
      </c>
      <c r="K6" s="2"/>
      <c r="L6" s="36">
        <v>43552</v>
      </c>
      <c r="M6" s="2"/>
    </row>
    <row r="7" spans="1:13" ht="31.5">
      <c r="A7" s="11">
        <v>1</v>
      </c>
      <c r="B7" s="2" t="s">
        <v>67</v>
      </c>
      <c r="C7" s="2" t="s">
        <v>17</v>
      </c>
      <c r="D7" s="60"/>
      <c r="E7" s="27" t="s">
        <v>40</v>
      </c>
      <c r="F7" s="63"/>
      <c r="G7" s="22">
        <v>320</v>
      </c>
      <c r="H7" s="22">
        <v>450</v>
      </c>
      <c r="I7" s="27" t="s">
        <v>107</v>
      </c>
      <c r="J7" s="27" t="s">
        <v>121</v>
      </c>
      <c r="K7" s="2"/>
      <c r="L7" s="36">
        <v>43552</v>
      </c>
      <c r="M7" s="62" t="s">
        <v>212</v>
      </c>
    </row>
    <row r="8" spans="1:13" ht="31.5">
      <c r="A8" s="11">
        <v>2</v>
      </c>
      <c r="B8" s="2" t="s">
        <v>69</v>
      </c>
      <c r="C8" s="2" t="s">
        <v>17</v>
      </c>
      <c r="D8" s="60"/>
      <c r="E8" s="27" t="s">
        <v>40</v>
      </c>
      <c r="F8" s="63"/>
      <c r="G8" s="22">
        <v>320</v>
      </c>
      <c r="H8" s="22">
        <v>450</v>
      </c>
      <c r="I8" s="27" t="s">
        <v>107</v>
      </c>
      <c r="J8" s="27" t="s">
        <v>121</v>
      </c>
      <c r="K8" s="2"/>
      <c r="L8" s="36">
        <v>43552</v>
      </c>
      <c r="M8" s="63"/>
    </row>
    <row r="9" spans="1:13" ht="31.5">
      <c r="A9" s="11">
        <v>3</v>
      </c>
      <c r="B9" s="2" t="s">
        <v>70</v>
      </c>
      <c r="C9" s="2" t="s">
        <v>17</v>
      </c>
      <c r="D9" s="60"/>
      <c r="E9" s="27" t="s">
        <v>40</v>
      </c>
      <c r="F9" s="63"/>
      <c r="G9" s="22">
        <v>320</v>
      </c>
      <c r="H9" s="22">
        <v>450</v>
      </c>
      <c r="I9" s="27" t="s">
        <v>107</v>
      </c>
      <c r="J9" s="27" t="s">
        <v>121</v>
      </c>
      <c r="K9" s="2"/>
      <c r="L9" s="36">
        <v>43552</v>
      </c>
      <c r="M9" s="64"/>
    </row>
    <row r="10" spans="1:13" ht="31.5">
      <c r="A10" s="11">
        <v>1</v>
      </c>
      <c r="B10" s="2" t="s">
        <v>72</v>
      </c>
      <c r="C10" s="2" t="s">
        <v>17</v>
      </c>
      <c r="D10" s="60"/>
      <c r="E10" s="27" t="s">
        <v>40</v>
      </c>
      <c r="F10" s="63"/>
      <c r="G10" s="22">
        <v>80</v>
      </c>
      <c r="H10" s="22">
        <v>100</v>
      </c>
      <c r="I10" s="27" t="s">
        <v>110</v>
      </c>
      <c r="J10" s="27" t="s">
        <v>190</v>
      </c>
      <c r="K10" s="2"/>
      <c r="L10" s="36">
        <v>43552</v>
      </c>
      <c r="M10" s="62" t="s">
        <v>207</v>
      </c>
    </row>
    <row r="11" spans="1:13" ht="31.5">
      <c r="A11" s="11">
        <v>2</v>
      </c>
      <c r="B11" s="2" t="s">
        <v>73</v>
      </c>
      <c r="C11" s="2" t="s">
        <v>17</v>
      </c>
      <c r="D11" s="60"/>
      <c r="E11" s="27" t="s">
        <v>40</v>
      </c>
      <c r="F11" s="63"/>
      <c r="G11" s="22">
        <v>80</v>
      </c>
      <c r="H11" s="22">
        <v>100</v>
      </c>
      <c r="I11" s="27" t="s">
        <v>110</v>
      </c>
      <c r="J11" s="27" t="s">
        <v>190</v>
      </c>
      <c r="K11" s="2"/>
      <c r="L11" s="36">
        <v>43552</v>
      </c>
      <c r="M11" s="63"/>
    </row>
    <row r="12" spans="1:13" ht="31.5">
      <c r="A12" s="13">
        <v>3</v>
      </c>
      <c r="B12" s="2" t="s">
        <v>74</v>
      </c>
      <c r="C12" s="2" t="s">
        <v>17</v>
      </c>
      <c r="D12" s="60"/>
      <c r="E12" s="27" t="s">
        <v>40</v>
      </c>
      <c r="F12" s="63"/>
      <c r="G12" s="22">
        <v>80</v>
      </c>
      <c r="H12" s="22">
        <v>100</v>
      </c>
      <c r="I12" s="27" t="s">
        <v>110</v>
      </c>
      <c r="J12" s="27" t="s">
        <v>190</v>
      </c>
      <c r="K12" s="2"/>
      <c r="L12" s="36">
        <v>43552</v>
      </c>
      <c r="M12" s="63"/>
    </row>
    <row r="13" spans="1:13" ht="52.5" customHeight="1">
      <c r="A13" s="11">
        <v>1</v>
      </c>
      <c r="B13" s="2" t="s">
        <v>71</v>
      </c>
      <c r="C13" s="2" t="s">
        <v>17</v>
      </c>
      <c r="D13" s="61"/>
      <c r="E13" s="27" t="s">
        <v>40</v>
      </c>
      <c r="F13" s="64"/>
      <c r="G13" s="22">
        <v>90</v>
      </c>
      <c r="H13" s="22">
        <v>100</v>
      </c>
      <c r="I13" s="27" t="s">
        <v>110</v>
      </c>
      <c r="J13" s="27" t="s">
        <v>190</v>
      </c>
      <c r="K13" s="2"/>
      <c r="L13" s="36">
        <v>43552</v>
      </c>
      <c r="M13" s="64"/>
    </row>
    <row r="14" spans="1:13" ht="15.75">
      <c r="A14" s="11">
        <v>4</v>
      </c>
      <c r="B14" s="2" t="s">
        <v>68</v>
      </c>
      <c r="C14" s="2" t="s">
        <v>17</v>
      </c>
      <c r="D14" s="26" t="s">
        <v>45</v>
      </c>
      <c r="E14" s="27"/>
      <c r="F14" s="2"/>
      <c r="G14" s="22">
        <f>24*4</f>
        <v>96</v>
      </c>
      <c r="H14" s="22">
        <f>28*4</f>
        <v>112</v>
      </c>
      <c r="I14" s="27" t="s">
        <v>110</v>
      </c>
      <c r="J14" s="27"/>
      <c r="K14" s="2"/>
      <c r="L14" s="36">
        <v>43552</v>
      </c>
      <c r="M14" s="2"/>
    </row>
    <row r="15" spans="1:13" ht="31.5">
      <c r="A15" s="11">
        <v>1</v>
      </c>
      <c r="B15" s="2" t="s">
        <v>213</v>
      </c>
      <c r="C15" s="2" t="s">
        <v>17</v>
      </c>
      <c r="D15" s="26" t="s">
        <v>199</v>
      </c>
      <c r="E15" s="27" t="s">
        <v>40</v>
      </c>
      <c r="F15" s="2" t="s">
        <v>200</v>
      </c>
      <c r="G15" s="22">
        <v>110</v>
      </c>
      <c r="H15" s="22">
        <v>110</v>
      </c>
      <c r="I15" s="27" t="s">
        <v>110</v>
      </c>
      <c r="J15" s="27" t="s">
        <v>169</v>
      </c>
      <c r="K15" s="2"/>
      <c r="L15" s="36">
        <v>43552</v>
      </c>
      <c r="M15" s="2" t="s">
        <v>241</v>
      </c>
    </row>
    <row r="16" spans="1:13" ht="111.75">
      <c r="A16" s="11">
        <v>1</v>
      </c>
      <c r="B16" s="2" t="s">
        <v>61</v>
      </c>
      <c r="C16" s="2" t="s">
        <v>17</v>
      </c>
      <c r="D16" s="26" t="s">
        <v>62</v>
      </c>
      <c r="E16" s="27" t="s">
        <v>40</v>
      </c>
      <c r="F16" s="2" t="s">
        <v>214</v>
      </c>
      <c r="G16" s="22">
        <v>350</v>
      </c>
      <c r="H16" s="22">
        <v>350</v>
      </c>
      <c r="I16" s="27" t="s">
        <v>120</v>
      </c>
      <c r="J16" s="27" t="s">
        <v>189</v>
      </c>
      <c r="K16" s="2"/>
      <c r="L16" s="36">
        <v>43552</v>
      </c>
      <c r="M16" s="2" t="s">
        <v>215</v>
      </c>
    </row>
    <row r="17" spans="1:13" ht="63.75">
      <c r="A17" s="13">
        <v>1</v>
      </c>
      <c r="B17" s="2" t="s">
        <v>66</v>
      </c>
      <c r="C17" s="2" t="s">
        <v>17</v>
      </c>
      <c r="D17" s="2" t="s">
        <v>201</v>
      </c>
      <c r="E17" s="27" t="s">
        <v>53</v>
      </c>
      <c r="F17" s="2" t="s">
        <v>216</v>
      </c>
      <c r="G17" s="22">
        <v>120</v>
      </c>
      <c r="H17" s="22">
        <v>120</v>
      </c>
      <c r="I17" s="27" t="s">
        <v>120</v>
      </c>
      <c r="J17" s="27" t="s">
        <v>189</v>
      </c>
      <c r="K17" s="2"/>
      <c r="L17" s="36">
        <v>43552</v>
      </c>
      <c r="M17" s="2" t="s">
        <v>208</v>
      </c>
    </row>
    <row r="18" spans="1:13" ht="48">
      <c r="A18" s="13">
        <v>1</v>
      </c>
      <c r="B18" s="2" t="s">
        <v>75</v>
      </c>
      <c r="C18" s="2" t="s">
        <v>17</v>
      </c>
      <c r="D18" s="26" t="s">
        <v>199</v>
      </c>
      <c r="E18" s="27"/>
      <c r="F18" s="2"/>
      <c r="G18" s="22">
        <v>80</v>
      </c>
      <c r="H18" s="22">
        <v>100</v>
      </c>
      <c r="I18" s="27" t="s">
        <v>110</v>
      </c>
      <c r="J18" s="27" t="s">
        <v>169</v>
      </c>
      <c r="K18" s="2"/>
      <c r="L18" s="36">
        <v>43552</v>
      </c>
      <c r="M18" s="2"/>
    </row>
    <row r="19" spans="1:13" ht="47.25" customHeight="1">
      <c r="A19" s="13">
        <v>1</v>
      </c>
      <c r="B19" s="2" t="s">
        <v>217</v>
      </c>
      <c r="C19" s="2" t="s">
        <v>17</v>
      </c>
      <c r="D19" s="2" t="s">
        <v>45</v>
      </c>
      <c r="E19" s="27"/>
      <c r="F19" s="2"/>
      <c r="G19" s="22">
        <v>1</v>
      </c>
      <c r="H19" s="22">
        <v>0</v>
      </c>
      <c r="I19" s="27" t="s">
        <v>120</v>
      </c>
      <c r="J19" s="27" t="s">
        <v>169</v>
      </c>
      <c r="K19" s="2"/>
      <c r="L19" s="36">
        <v>43552</v>
      </c>
      <c r="M19" s="2" t="s">
        <v>209</v>
      </c>
    </row>
    <row r="20" spans="1:13" ht="15.75">
      <c r="A20" s="13">
        <v>1</v>
      </c>
      <c r="B20" s="2" t="s">
        <v>76</v>
      </c>
      <c r="C20" s="2" t="s">
        <v>17</v>
      </c>
      <c r="D20" s="2" t="s">
        <v>202</v>
      </c>
      <c r="E20" s="27" t="s">
        <v>40</v>
      </c>
      <c r="F20" s="2" t="s">
        <v>203</v>
      </c>
      <c r="G20" s="22">
        <v>80</v>
      </c>
      <c r="H20" s="22">
        <v>110</v>
      </c>
      <c r="I20" s="27" t="s">
        <v>110</v>
      </c>
      <c r="J20" s="27" t="s">
        <v>205</v>
      </c>
      <c r="K20" s="2"/>
      <c r="L20" s="36">
        <v>43552</v>
      </c>
      <c r="M20" s="2"/>
    </row>
    <row r="21" spans="1:12" s="46" customFormat="1" ht="19.5">
      <c r="A21" s="47"/>
      <c r="E21" s="47"/>
      <c r="G21" s="48" t="s">
        <v>187</v>
      </c>
      <c r="H21" s="48">
        <f>SUM(H3:H20)</f>
        <v>4642</v>
      </c>
      <c r="I21" s="47"/>
      <c r="J21" s="47"/>
      <c r="L21" s="47"/>
    </row>
  </sheetData>
  <sheetProtection/>
  <mergeCells count="4">
    <mergeCell ref="D6:D13"/>
    <mergeCell ref="F6:F13"/>
    <mergeCell ref="M7:M9"/>
    <mergeCell ref="M10:M13"/>
  </mergeCells>
  <printOptions/>
  <pageMargins left="0.25" right="0.25" top="0.75" bottom="0.75" header="0.3" footer="0.3"/>
  <pageSetup fitToHeight="1" fitToWidth="1" orientation="landscape" paperSize="163" scale="86"/>
</worksheet>
</file>

<file path=xl/worksheets/sheet7.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G9" sqref="G9"/>
    </sheetView>
  </sheetViews>
  <sheetFormatPr defaultColWidth="11.421875" defaultRowHeight="15"/>
  <cols>
    <col min="1" max="1" width="13.28125" style="5" customWidth="1"/>
    <col min="2" max="2" width="44.28125" style="0" customWidth="1"/>
    <col min="3" max="16384" width="8.8515625" style="0" customWidth="1"/>
  </cols>
  <sheetData>
    <row r="1" spans="1:2" s="1" customFormat="1" ht="33" customHeight="1">
      <c r="A1" s="4" t="s">
        <v>126</v>
      </c>
      <c r="B1" s="2" t="s">
        <v>141</v>
      </c>
    </row>
    <row r="2" spans="1:2" s="1" customFormat="1" ht="33" customHeight="1">
      <c r="A2" s="4" t="s">
        <v>127</v>
      </c>
      <c r="B2" s="3"/>
    </row>
    <row r="3" spans="1:2" s="1" customFormat="1" ht="33" customHeight="1">
      <c r="A3" s="4" t="s">
        <v>128</v>
      </c>
      <c r="B3" s="3" t="s">
        <v>138</v>
      </c>
    </row>
    <row r="4" spans="1:2" s="1" customFormat="1" ht="33" customHeight="1">
      <c r="A4" s="4" t="s">
        <v>129</v>
      </c>
      <c r="B4" s="3" t="s">
        <v>139</v>
      </c>
    </row>
    <row r="5" spans="1:2" s="1" customFormat="1" ht="33" customHeight="1">
      <c r="A5" s="4" t="s">
        <v>130</v>
      </c>
      <c r="B5" s="3" t="s">
        <v>236</v>
      </c>
    </row>
    <row r="6" spans="1:2" s="1" customFormat="1" ht="33" customHeight="1">
      <c r="A6" s="4" t="s">
        <v>131</v>
      </c>
      <c r="B6" s="3"/>
    </row>
    <row r="7" spans="1:2" s="1" customFormat="1" ht="33" customHeight="1">
      <c r="A7" s="4" t="s">
        <v>132</v>
      </c>
      <c r="B7" s="3"/>
    </row>
    <row r="8" spans="1:2" s="1" customFormat="1" ht="33" customHeight="1">
      <c r="A8" s="4" t="s">
        <v>133</v>
      </c>
      <c r="B8" s="3"/>
    </row>
    <row r="9" spans="1:2" s="1" customFormat="1" ht="33" customHeight="1">
      <c r="A9" s="4" t="s">
        <v>134</v>
      </c>
      <c r="B9" s="3" t="s">
        <v>140</v>
      </c>
    </row>
    <row r="10" spans="1:2" s="1" customFormat="1" ht="33" customHeight="1">
      <c r="A10" s="4" t="s">
        <v>135</v>
      </c>
      <c r="B10" s="3" t="s">
        <v>234</v>
      </c>
    </row>
    <row r="11" spans="1:2" s="1" customFormat="1" ht="33" customHeight="1">
      <c r="A11" s="4" t="s">
        <v>136</v>
      </c>
      <c r="B11" s="3" t="s">
        <v>235</v>
      </c>
    </row>
    <row r="12" spans="1:2" s="1" customFormat="1" ht="33" customHeight="1">
      <c r="A12" s="4" t="s">
        <v>137</v>
      </c>
      <c r="B12" s="3"/>
    </row>
  </sheetData>
  <sheetProtection/>
  <printOptions/>
  <pageMargins left="0.7" right="0.7" top="0.75" bottom="0.75" header="0.3" footer="0.3"/>
  <pageSetup fitToHeight="1" fitToWidth="1" orientation="landscape" paperSize="1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BurwashParishClerk</dc:creator>
  <cp:keywords/>
  <dc:description/>
  <cp:lastModifiedBy>Microsoft Office User</cp:lastModifiedBy>
  <cp:lastPrinted>2019-04-02T15:41:36Z</cp:lastPrinted>
  <dcterms:created xsi:type="dcterms:W3CDTF">2018-05-08T09:17:36Z</dcterms:created>
  <dcterms:modified xsi:type="dcterms:W3CDTF">2019-05-07T16:00:55Z</dcterms:modified>
  <cp:category/>
  <cp:version/>
  <cp:contentType/>
  <cp:contentStatus/>
</cp:coreProperties>
</file>